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LUPITA\Desktop\CP 2021\Victor Correctos\"/>
    </mc:Choice>
  </mc:AlternateContent>
  <xr:revisionPtr revIDLastSave="0" documentId="8_{5F377BEE-BADE-42A7-B405-9827285F13F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dicado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S21" i="1" l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18" i="1"/>
  <c r="AS19" i="1"/>
  <c r="AS20" i="1"/>
  <c r="AS17" i="1"/>
  <c r="AJ34" i="1"/>
  <c r="AI34" i="1"/>
  <c r="AE34" i="1"/>
  <c r="Y34" i="1"/>
  <c r="S34" i="1"/>
  <c r="AJ32" i="1"/>
  <c r="AK32" i="1" s="1"/>
  <c r="AI32" i="1"/>
  <c r="AE32" i="1"/>
  <c r="Y32" i="1"/>
  <c r="S32" i="1"/>
  <c r="AJ31" i="1"/>
  <c r="AI31" i="1"/>
  <c r="AH31" i="1"/>
  <c r="AE31" i="1"/>
  <c r="AB31" i="1"/>
  <c r="Y31" i="1"/>
  <c r="V31" i="1"/>
  <c r="S31" i="1"/>
  <c r="O31" i="1"/>
  <c r="AJ30" i="1"/>
  <c r="AI30" i="1"/>
  <c r="S30" i="1"/>
  <c r="O30" i="1"/>
  <c r="AJ29" i="1"/>
  <c r="AI29" i="1"/>
  <c r="S29" i="1"/>
  <c r="O29" i="1"/>
  <c r="AJ28" i="1"/>
  <c r="AI28" i="1"/>
  <c r="AE28" i="1"/>
  <c r="O28" i="1"/>
  <c r="AJ27" i="1"/>
  <c r="AI27" i="1"/>
  <c r="AB27" i="1"/>
  <c r="Y27" i="1"/>
  <c r="V27" i="1"/>
  <c r="S27" i="1"/>
  <c r="O27" i="1"/>
  <c r="AJ26" i="1"/>
  <c r="AI26" i="1"/>
  <c r="AB26" i="1"/>
  <c r="Y26" i="1"/>
  <c r="V26" i="1"/>
  <c r="S26" i="1"/>
  <c r="O26" i="1"/>
  <c r="AJ25" i="1"/>
  <c r="AK25" i="1" s="1"/>
  <c r="AI25" i="1"/>
  <c r="AB25" i="1"/>
  <c r="Y25" i="1"/>
  <c r="V25" i="1"/>
  <c r="S25" i="1"/>
  <c r="O25" i="1"/>
  <c r="AJ24" i="1"/>
  <c r="AI24" i="1"/>
  <c r="AK24" i="1" s="1"/>
  <c r="S24" i="1"/>
  <c r="O24" i="1"/>
  <c r="AJ23" i="1"/>
  <c r="AI23" i="1"/>
  <c r="O23" i="1"/>
  <c r="AJ22" i="1"/>
  <c r="AI22" i="1"/>
  <c r="AH22" i="1"/>
  <c r="O22" i="1"/>
  <c r="AJ21" i="1"/>
  <c r="AI21" i="1"/>
  <c r="AE21" i="1"/>
  <c r="O21" i="1"/>
  <c r="AJ20" i="1"/>
  <c r="AI20" i="1"/>
  <c r="V20" i="1"/>
  <c r="S20" i="1"/>
  <c r="O20" i="1"/>
  <c r="AJ19" i="1"/>
  <c r="AI19" i="1"/>
  <c r="AB19" i="1"/>
  <c r="Y19" i="1"/>
  <c r="V19" i="1"/>
  <c r="O19" i="1"/>
  <c r="AJ18" i="1"/>
  <c r="AK18" i="1" s="1"/>
  <c r="AI18" i="1"/>
  <c r="S18" i="1"/>
  <c r="O18" i="1"/>
  <c r="AJ17" i="1"/>
  <c r="AK17" i="1" s="1"/>
  <c r="AI17" i="1"/>
  <c r="Y17" i="1"/>
  <c r="V17" i="1"/>
  <c r="S17" i="1"/>
  <c r="O17" i="1"/>
  <c r="AK26" i="1"/>
  <c r="AK20" i="1"/>
  <c r="AK27" i="1"/>
  <c r="AK34" i="1"/>
  <c r="AK29" i="1"/>
  <c r="AK30" i="1"/>
  <c r="AK19" i="1"/>
  <c r="AK31" i="1"/>
</calcChain>
</file>

<file path=xl/sharedStrings.xml><?xml version="1.0" encoding="utf-8"?>
<sst xmlns="http://schemas.openxmlformats.org/spreadsheetml/2006/main" count="307" uniqueCount="166">
  <si>
    <t>Ramo:</t>
  </si>
  <si>
    <t>5.- Entidades Paraestatales</t>
  </si>
  <si>
    <t>Unidad Responsable:</t>
  </si>
  <si>
    <t>P51.- Universidad Tecnológica del Mar del Estado de Guerrero.</t>
  </si>
  <si>
    <t>Clave y Modalidad del Pp:</t>
  </si>
  <si>
    <t>E01</t>
  </si>
  <si>
    <t>Denominación del Pp:</t>
  </si>
  <si>
    <t>Clasificación Funcional:</t>
  </si>
  <si>
    <t>Finalidad:</t>
  </si>
  <si>
    <t>2.- Desarrollo Social</t>
  </si>
  <si>
    <t>Función:</t>
  </si>
  <si>
    <t>2.5.- Educación</t>
  </si>
  <si>
    <t>Subfunción:</t>
  </si>
  <si>
    <t>2.5.3.- Educación Superior</t>
  </si>
  <si>
    <t>Clave</t>
  </si>
  <si>
    <t>Resumen Narrativo</t>
  </si>
  <si>
    <t>Nombre del Indicador</t>
  </si>
  <si>
    <t>Método de Calculo</t>
  </si>
  <si>
    <t>Unidad de Medida</t>
  </si>
  <si>
    <t>Tipo de Indicador</t>
  </si>
  <si>
    <t>Frecuencia de Medición</t>
  </si>
  <si>
    <t>Dimensión</t>
  </si>
  <si>
    <t>Sentido Esperado</t>
  </si>
  <si>
    <t>Línea Base</t>
  </si>
  <si>
    <t>Metas 
Anual</t>
  </si>
  <si>
    <t>Primer Bimestre</t>
  </si>
  <si>
    <t>Segundo Bimestre</t>
  </si>
  <si>
    <t>Tercer Bimestre</t>
  </si>
  <si>
    <t>Cuarto Bimestre</t>
  </si>
  <si>
    <t>Quinto Bimestre</t>
  </si>
  <si>
    <t>Sexto Bimestre</t>
  </si>
  <si>
    <t>Primer Semestre
Enero - Junio</t>
  </si>
  <si>
    <t>Semaforización</t>
  </si>
  <si>
    <t>Medios de Verificación</t>
  </si>
  <si>
    <t>Supuestos</t>
  </si>
  <si>
    <t>Progr.</t>
  </si>
  <si>
    <t>Alc.</t>
  </si>
  <si>
    <t>Prog.</t>
  </si>
  <si>
    <t>Real.</t>
  </si>
  <si>
    <t>Resul.</t>
  </si>
  <si>
    <t>100-80</t>
  </si>
  <si>
    <t>79-50</t>
  </si>
  <si>
    <t>49-0</t>
  </si>
  <si>
    <t>Porcentaje</t>
  </si>
  <si>
    <t>Ascendente</t>
  </si>
  <si>
    <t>Indicador Nuevo</t>
  </si>
  <si>
    <t>-</t>
  </si>
  <si>
    <t>Eficiencia</t>
  </si>
  <si>
    <t>Gestión</t>
  </si>
  <si>
    <t>Calidad</t>
  </si>
  <si>
    <t>ACTIVIDADES</t>
  </si>
  <si>
    <t>P1C1A1</t>
  </si>
  <si>
    <t>Bimestral</t>
  </si>
  <si>
    <t>P1C1A2</t>
  </si>
  <si>
    <t>P1C1A3</t>
  </si>
  <si>
    <t>P1C1A4</t>
  </si>
  <si>
    <t>P1C2A1</t>
  </si>
  <si>
    <t>Economía</t>
  </si>
  <si>
    <t>P1C2A2</t>
  </si>
  <si>
    <t>P1C2A3</t>
  </si>
  <si>
    <t>P1C3A1</t>
  </si>
  <si>
    <t>P1C3A2</t>
  </si>
  <si>
    <t>P1C3A3</t>
  </si>
  <si>
    <t>P1C4A1</t>
  </si>
  <si>
    <t>P1C5A1</t>
  </si>
  <si>
    <t>P1C5A2</t>
  </si>
  <si>
    <t>Mantenimiento preventivo a la infraestructura física</t>
  </si>
  <si>
    <t xml:space="preserve">Porcentaje de mantenimientos realizados </t>
  </si>
  <si>
    <t>Expediente de mantenimiento</t>
  </si>
  <si>
    <t xml:space="preserve">Los materiales utilizados para el mantenimiento son de calidad </t>
  </si>
  <si>
    <t>Mantenimiento preventivo y correctivo a equipamiento especializado</t>
  </si>
  <si>
    <t>(Número de mantenimientos realizados especializado   / Número de mantenimientos programados)* 100</t>
  </si>
  <si>
    <t>Listas de recepción de becas
Listas de estudiantes becados por promedio</t>
  </si>
  <si>
    <t>Expediente de capacitación</t>
  </si>
  <si>
    <t>Gestionar cursos y talleres para los estudiantes</t>
  </si>
  <si>
    <t xml:space="preserve">Los estudiantes reciben becas  </t>
  </si>
  <si>
    <t>(Número de alumnos becados / Número de alumnos programados a becar)* 100</t>
  </si>
  <si>
    <t xml:space="preserve">Porcentaje de convenios de vinculación firmados </t>
  </si>
  <si>
    <t>Convenios de verificación firmados
(Información clasificada como reservada)</t>
  </si>
  <si>
    <t>Los estudiantes ponen en práctica los conocimientos adquiridos en los cursos de capacitación y actualización.</t>
  </si>
  <si>
    <t>Los estudiantes cumplen los requisitos para obtener una beca</t>
  </si>
  <si>
    <t>Existe el interés en el sector productivo y social para establecer vinculación con la Universidad.</t>
  </si>
  <si>
    <t>Metas programadas</t>
  </si>
  <si>
    <t>Metas alcanzadas</t>
  </si>
  <si>
    <t>Porcentaje de cumplimiento</t>
  </si>
  <si>
    <t>Impulsar una educación de calidad para un mejor desarrollo profesional</t>
  </si>
  <si>
    <t>P1C1A5</t>
  </si>
  <si>
    <t>P1C2A4</t>
  </si>
  <si>
    <t>P1C4A2</t>
  </si>
  <si>
    <t>P1C4A3</t>
  </si>
  <si>
    <t>P1C5A3</t>
  </si>
  <si>
    <t>Matricula atendida</t>
  </si>
  <si>
    <t>Alumnos que finalizan sus estudios</t>
  </si>
  <si>
    <t>Cursos de actualización impartidos a docentes</t>
  </si>
  <si>
    <t>Atención Psicopedagógica</t>
  </si>
  <si>
    <t>Vinculación de la Universidad con empresas del sector productivo y social</t>
  </si>
  <si>
    <t>Actividades de difusión y promoción</t>
  </si>
  <si>
    <t xml:space="preserve"> Publicaciones de la oferta educativa</t>
  </si>
  <si>
    <t>Informe de la situación que gurda nuestra institución</t>
  </si>
  <si>
    <t>Cumplimiento a la normatividad aplicable de la DGUTyP</t>
  </si>
  <si>
    <t>Realización de servicios personales.</t>
  </si>
  <si>
    <t>Adquisición de Equipo Especializado</t>
  </si>
  <si>
    <t>((Número de alumnos de nuevo ingreso inscritos en el ciclo escolar 2021-2022  / Número de alumnos de nuevo ingreso inscritos en el ciclo escolar anterior 2019-2021 .)-1)* 100</t>
  </si>
  <si>
    <t>Tasa de variación de alumnos inscritos</t>
  </si>
  <si>
    <t>((Número de alumnos por atender en el ciclo escolar 2021-2022  / Número de alumnos atendidos en el ciclo escolar anterior 2019-2021 .)-1)* 100</t>
  </si>
  <si>
    <t>Porcentaje de alumnos que finalizan sus estudios de TSU, LIC-ING.</t>
  </si>
  <si>
    <t xml:space="preserve">(Total de egresado del ciclo escolar / Total de nuevo ingresos que se escribieron al primer grado al ciclo escolar a egresar)*100 </t>
  </si>
  <si>
    <t>(Número de cursos impartidos  / Número de cursos programados)* 100</t>
  </si>
  <si>
    <t>Porcentaje de docentes capacitados o actualizados</t>
  </si>
  <si>
    <t>(Personal docente capacitado / Personal docente programado a capacitar)*100</t>
  </si>
  <si>
    <t>Porcentaje de alumnos que reciben becas</t>
  </si>
  <si>
    <t>Porcentaje de alumnos atendidos en el área de psicopedagogía</t>
  </si>
  <si>
    <t>(Total de alumnos que
son atendidos en el área de psicopedagogía / Total de alumnos programados a ser atendidos en el área de psicopedagogía)*100</t>
  </si>
  <si>
    <t>Porcentaje de actividades realizadas de difusión y promoción sobre la oferta educativa de la universidad</t>
  </si>
  <si>
    <t>Porcentaje de publicaciones realizadas de la oferta educativa a través de medios masivos de comunicación (periódico)</t>
  </si>
  <si>
    <t>(Número de publicaciones realizadas de la oferta educativa a través de medios masivos de comunicación (periódico) / Número de publicaciones programadas de la oferta educativa a través de medios masivos de comunicación (periódico)*100</t>
  </si>
  <si>
    <t>Porcentaje de informes actividades presentados ante el H. Consejo Directivo</t>
  </si>
  <si>
    <t>(Número de informes de actividades presentados / Número de informes actividades programados)*100</t>
  </si>
  <si>
    <t>(presupuesto ejercido para servicios personales / presupuesto asignado para servicios personales)*100</t>
  </si>
  <si>
    <t>(Número de mantenimientos realizados  / Número de mantenimientos programados)* 100</t>
  </si>
  <si>
    <t>Tasa de variación de Equipo Especializado adquiridos</t>
  </si>
  <si>
    <t>((Número de equipos especializados por adquirir en el ejercicio fiscal 2021 / Número de equipos especializados adquiridos en el ejercicio fiscal 2020.)-1)* 100</t>
  </si>
  <si>
    <t>Estratégico</t>
  </si>
  <si>
    <t>Anual</t>
  </si>
  <si>
    <t>Tasa de Variación</t>
  </si>
  <si>
    <t>La captación de alumnos de nuevo ingreso cumple con lo proyectado</t>
  </si>
  <si>
    <t>Informe del H. Consejo Directivo de la Universidad Tecnológica del Mar.</t>
  </si>
  <si>
    <t>Participación de los alumnos en los diferentes servicios</t>
  </si>
  <si>
    <t>Se cuenta con sufiencia
presupuestal</t>
  </si>
  <si>
    <t>Actas del H. Consejo Directivo de la Universidad Tecnológica del Mar.</t>
  </si>
  <si>
    <t>Las juntas de consejo se realizan de acuerdo a lo planeado</t>
  </si>
  <si>
    <t>Dictamen de la Auditoria</t>
  </si>
  <si>
    <t>La información cumple con la normatividad aplicable</t>
  </si>
  <si>
    <t>Nómina - Carga Horaria</t>
  </si>
  <si>
    <t>El recurso tanto federal como estatal es ministrado en tiempo y forma a la institución.</t>
  </si>
  <si>
    <t xml:space="preserve">Resguardo </t>
  </si>
  <si>
    <t>Porcentaje de cursos impartidos a los estudiantes</t>
  </si>
  <si>
    <t>Kardex de alumnos de nuevo ingreo</t>
  </si>
  <si>
    <t>Periódico Impreso</t>
  </si>
  <si>
    <t>Tasa de variación de atención a la demanda de nuevo ingreso</t>
  </si>
  <si>
    <t>Atención a la demanda de nuevo ingreso</t>
  </si>
  <si>
    <t>Kardex de alumnos de nuevo ingreso</t>
  </si>
  <si>
    <t>Los estudiantes pueden continuar sus estudios, se cuenta con la infraestructura necesaria para atender la demanda</t>
  </si>
  <si>
    <t>Actas de exámenes profesionales</t>
  </si>
  <si>
    <t>Los estudiantes permanecen estudiando su educación superior</t>
  </si>
  <si>
    <t>El personal docente pone en práctica los conocimientos adquiridos en los cursos de capacitación y actualización para mejorar el proceso de enseñanza - aprendizaje.</t>
  </si>
  <si>
    <t xml:space="preserve">Atención a alumnos en actividades de servicios de tutorías </t>
  </si>
  <si>
    <t>Porcentaje de alumnos atendidos en servicios de Tutorías</t>
  </si>
  <si>
    <t>(Total de alumnos que
reciben tutorías / Total de alumnos programados a recibir turorías)*100</t>
  </si>
  <si>
    <t>(Total de alumnos que
reciben asesorías / Total de alumnos programados a recibir asesorías)*100</t>
  </si>
  <si>
    <t>(Número de convenios firmados / Número de convenios programados)*100</t>
  </si>
  <si>
    <t>Atención a alumnos por asesorías académicas</t>
  </si>
  <si>
    <t>Porcentaje de alumnos atendidos por asesorías académicas</t>
  </si>
  <si>
    <t>(Número de actividades realizadas de difusión y promoción / Número de actividades programadas de difusión y promoción)*100</t>
  </si>
  <si>
    <t>Se cuenta con suficiencia
presupuestal</t>
  </si>
  <si>
    <t>Porcentaje de auditorías externas realizadas</t>
  </si>
  <si>
    <t>(Número de auditorías externas realizadas / Número de auditorías externas programadas)*100</t>
  </si>
  <si>
    <t>Porcentaje de nómina pagada</t>
  </si>
  <si>
    <t>PROGRAMA SECTORIAL DE EDUCACIÓN 2020 - 2024</t>
  </si>
  <si>
    <t>Eje Rector</t>
  </si>
  <si>
    <t>Objetivo 2</t>
  </si>
  <si>
    <t>Estrategia 2.2.</t>
  </si>
  <si>
    <t>Política Social</t>
  </si>
  <si>
    <t>Garantizar el derecho de la población en México a una educación de excelencia, pertinente y relevante en los diferentes tipos, niveles y modalidades del Sistema Educativo Nacional.</t>
  </si>
  <si>
    <t>Instrumentar métodos pedagógicos innovadores, inclusivos y pertinentes, que fortalezcan los procesos de enseñanza y aprendizaje orientados a mejorar la calidad de la educación que reciben las niñas, niños, adolescentes y jóvenes.</t>
  </si>
  <si>
    <t>REPORTE DE LA APLICACIÓN DE INDICADORES DE RESULTADOS ESTRATÉGICOS Y DE GESTIÓN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</si>
</sst>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20"/>
      <color theme="0"/>
      <name val="Arial Black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4"/>
      <color theme="1"/>
      <name val="Arial"/>
      <family val="2"/>
    </font>
    <font>
      <b/>
      <sz val="20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C00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/>
    <xf numFmtId="2" fontId="0" fillId="0" borderId="0" xfId="0" applyNumberFormat="1"/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10" fontId="9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0" fontId="14" fillId="3" borderId="1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9" fontId="9" fillId="3" borderId="1" xfId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10" fontId="9" fillId="3" borderId="1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" fontId="15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0" fontId="16" fillId="3" borderId="3" xfId="1" applyNumberFormat="1" applyFont="1" applyFill="1" applyBorder="1" applyAlignment="1">
      <alignment horizontal="center" vertical="center"/>
    </xf>
    <xf numFmtId="1" fontId="15" fillId="3" borderId="5" xfId="0" applyNumberFormat="1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10" fontId="16" fillId="3" borderId="6" xfId="1" applyNumberFormat="1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10" fontId="9" fillId="3" borderId="5" xfId="1" applyNumberFormat="1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10" fontId="14" fillId="3" borderId="5" xfId="0" applyNumberFormat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left" vertical="center" wrapText="1"/>
    </xf>
    <xf numFmtId="4" fontId="9" fillId="0" borderId="6" xfId="0" applyNumberFormat="1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13" fillId="0" borderId="12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9" borderId="7" xfId="0" applyFont="1" applyFill="1" applyBorder="1" applyAlignment="1">
      <alignment horizontal="center"/>
    </xf>
    <xf numFmtId="0" fontId="4" fillId="9" borderId="9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2" fillId="9" borderId="2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12" fillId="9" borderId="3" xfId="0" applyFont="1" applyFill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9" fillId="0" borderId="11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1930</xdr:rowOff>
    </xdr:from>
    <xdr:to>
      <xdr:col>7</xdr:col>
      <xdr:colOff>582707</xdr:colOff>
      <xdr:row>50</xdr:row>
      <xdr:rowOff>56029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BF53EE34-A5F5-4E20-A87D-9FB27A952474}"/>
            </a:ext>
          </a:extLst>
        </xdr:cNvPr>
        <xdr:cNvSpPr txBox="1">
          <a:spLocks noChangeArrowheads="1"/>
        </xdr:cNvSpPr>
      </xdr:nvSpPr>
      <xdr:spPr bwMode="auto">
        <a:xfrm>
          <a:off x="0" y="50899048"/>
          <a:ext cx="5087472" cy="16677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2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0">
            <a:defRPr sz="1000"/>
          </a:pPr>
          <a:r>
            <a:rPr lang="es-MX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Elaborado por</a:t>
          </a:r>
        </a:p>
        <a:p>
          <a:pPr algn="ctr" rtl="0">
            <a:defRPr sz="1000"/>
          </a:pPr>
          <a:r>
            <a:rPr lang="es-MX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LIC. ISIDRO MARIN LÓPEZ</a:t>
          </a:r>
        </a:p>
        <a:p>
          <a:pPr algn="ctr" rtl="0">
            <a:defRPr sz="1000"/>
          </a:pPr>
          <a:r>
            <a:rPr lang="es-MX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JEFE DPTO. DE PLANEACIÓN Y EVALUACIÓN</a:t>
          </a:r>
          <a:r>
            <a:rPr lang="es-MX" sz="3200" b="1" i="0" u="none" strike="noStrike" baseline="0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8</xdr:col>
      <xdr:colOff>19386</xdr:colOff>
      <xdr:row>40</xdr:row>
      <xdr:rowOff>179292</xdr:rowOff>
    </xdr:from>
    <xdr:to>
      <xdr:col>40</xdr:col>
      <xdr:colOff>324971</xdr:colOff>
      <xdr:row>50</xdr:row>
      <xdr:rowOff>78440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4E9E5B6A-C9B4-4BA7-9AF9-30AB24D7CFB0}"/>
            </a:ext>
          </a:extLst>
        </xdr:cNvPr>
        <xdr:cNvSpPr txBox="1">
          <a:spLocks noChangeArrowheads="1"/>
        </xdr:cNvSpPr>
      </xdr:nvSpPr>
      <xdr:spPr bwMode="auto">
        <a:xfrm>
          <a:off x="5689562" y="50885910"/>
          <a:ext cx="5370644" cy="17032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2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0">
            <a:defRPr sz="1000"/>
          </a:pPr>
          <a:r>
            <a:rPr lang="es-MX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Revisado por</a:t>
          </a:r>
          <a:endParaRPr lang="es-MX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L.C. GUADALUPE CASTELLANOS CORTES</a:t>
          </a:r>
        </a:p>
        <a:p>
          <a:pPr algn="ctr" rtl="0">
            <a:defRPr sz="1000"/>
          </a:pPr>
          <a:r>
            <a:rPr lang="es-MX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ADMINISTRACION Y FINANZAS</a:t>
          </a:r>
        </a:p>
      </xdr:txBody>
    </xdr:sp>
    <xdr:clientData/>
  </xdr:twoCellAnchor>
  <xdr:twoCellAnchor>
    <xdr:from>
      <xdr:col>40</xdr:col>
      <xdr:colOff>582707</xdr:colOff>
      <xdr:row>41</xdr:row>
      <xdr:rowOff>580</xdr:rowOff>
    </xdr:from>
    <xdr:to>
      <xdr:col>45</xdr:col>
      <xdr:colOff>65555</xdr:colOff>
      <xdr:row>50</xdr:row>
      <xdr:rowOff>44822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A0E20B2D-8873-4BC1-8428-560CCF4E00C5}"/>
            </a:ext>
          </a:extLst>
        </xdr:cNvPr>
        <xdr:cNvSpPr txBox="1">
          <a:spLocks noChangeArrowheads="1"/>
        </xdr:cNvSpPr>
      </xdr:nvSpPr>
      <xdr:spPr bwMode="auto">
        <a:xfrm>
          <a:off x="11317942" y="50897698"/>
          <a:ext cx="4850466" cy="16578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1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0">
            <a:defRPr sz="1000"/>
          </a:pPr>
          <a:r>
            <a:rPr lang="es-MX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Aprobado por</a:t>
          </a:r>
        </a:p>
        <a:p>
          <a:pPr algn="ctr" rtl="0">
            <a:defRPr sz="1000"/>
          </a:pPr>
          <a:r>
            <a:rPr lang="es-MX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MTRO. NAPOLEON HERNANDEZ GARIBO</a:t>
          </a:r>
        </a:p>
        <a:p>
          <a:pPr algn="ctr" rtl="0">
            <a:defRPr sz="1000"/>
          </a:pPr>
          <a:r>
            <a:rPr lang="es-MX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RECTOR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45"/>
  <sheetViews>
    <sheetView tabSelected="1" zoomScale="88" zoomScaleNormal="88" zoomScaleSheetLayoutView="80" zoomScalePageLayoutView="68" workbookViewId="0">
      <selection activeCell="C28" sqref="C28"/>
    </sheetView>
  </sheetViews>
  <sheetFormatPr baseColWidth="10" defaultColWidth="10.6640625" defaultRowHeight="14.4" x14ac:dyDescent="0.3"/>
  <cols>
    <col min="1" max="1" width="10.5546875" customWidth="1"/>
    <col min="2" max="2" width="9.6640625" customWidth="1"/>
    <col min="3" max="3" width="10.5546875" customWidth="1"/>
    <col min="4" max="4" width="9" customWidth="1"/>
    <col min="5" max="5" width="7.88671875" customWidth="1"/>
    <col min="6" max="6" width="7.21875" customWidth="1"/>
    <col min="7" max="7" width="8.44140625" customWidth="1"/>
    <col min="8" max="8" width="16.44140625" style="7" customWidth="1"/>
    <col min="9" max="9" width="12.21875" customWidth="1"/>
    <col min="10" max="10" width="12.5546875" customWidth="1"/>
    <col min="11" max="11" width="11.88671875" customWidth="1"/>
    <col min="12" max="12" width="12.5546875" customWidth="1"/>
    <col min="13" max="13" width="12" customWidth="1"/>
    <col min="14" max="14" width="10" customWidth="1"/>
    <col min="15" max="16" width="7.109375" hidden="1" customWidth="1"/>
    <col min="17" max="36" width="8.5546875" hidden="1" customWidth="1"/>
    <col min="37" max="37" width="11.88671875" hidden="1" customWidth="1"/>
    <col min="38" max="38" width="6" hidden="1" customWidth="1"/>
    <col min="39" max="39" width="6.44140625" hidden="1" customWidth="1"/>
    <col min="40" max="40" width="5.33203125" hidden="1" customWidth="1"/>
    <col min="41" max="41" width="14.77734375" customWidth="1"/>
    <col min="42" max="42" width="19.33203125" customWidth="1"/>
    <col min="43" max="43" width="14.6640625" customWidth="1"/>
    <col min="44" max="44" width="12.109375" customWidth="1"/>
    <col min="45" max="45" width="14.6640625" customWidth="1"/>
  </cols>
  <sheetData>
    <row r="1" spans="1:45" ht="21.6" customHeight="1" x14ac:dyDescent="0.3">
      <c r="A1" s="71" t="s">
        <v>165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3"/>
    </row>
    <row r="2" spans="1:45" s="8" customFormat="1" ht="25.2" customHeight="1" x14ac:dyDescent="0.3">
      <c r="A2" s="88" t="s">
        <v>0</v>
      </c>
      <c r="B2" s="89"/>
      <c r="C2" s="74" t="s">
        <v>1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5"/>
    </row>
    <row r="3" spans="1:45" s="8" customFormat="1" ht="39" customHeight="1" x14ac:dyDescent="0.3">
      <c r="A3" s="88" t="s">
        <v>2</v>
      </c>
      <c r="B3" s="89"/>
      <c r="C3" s="74" t="s">
        <v>3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5"/>
    </row>
    <row r="4" spans="1:45" s="8" customFormat="1" ht="37.200000000000003" customHeight="1" x14ac:dyDescent="0.3">
      <c r="A4" s="98" t="s">
        <v>4</v>
      </c>
      <c r="B4" s="99"/>
      <c r="C4" s="74" t="s">
        <v>5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5"/>
    </row>
    <row r="5" spans="1:45" s="8" customFormat="1" ht="43.2" customHeight="1" x14ac:dyDescent="0.3">
      <c r="A5" s="88" t="s">
        <v>6</v>
      </c>
      <c r="B5" s="89"/>
      <c r="C5" s="74" t="s">
        <v>85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5"/>
    </row>
    <row r="6" spans="1:45" s="8" customFormat="1" ht="28.2" customHeight="1" x14ac:dyDescent="0.3">
      <c r="A6" s="90" t="s">
        <v>7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2"/>
    </row>
    <row r="7" spans="1:45" s="8" customFormat="1" ht="25.2" customHeight="1" x14ac:dyDescent="0.3">
      <c r="A7" s="88" t="s">
        <v>8</v>
      </c>
      <c r="B7" s="89"/>
      <c r="C7" s="74" t="s">
        <v>9</v>
      </c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5"/>
    </row>
    <row r="8" spans="1:45" s="8" customFormat="1" ht="24.6" customHeight="1" x14ac:dyDescent="0.3">
      <c r="A8" s="88" t="s">
        <v>10</v>
      </c>
      <c r="B8" s="89"/>
      <c r="C8" s="74" t="s">
        <v>11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5"/>
    </row>
    <row r="9" spans="1:45" s="8" customFormat="1" ht="22.8" customHeight="1" x14ac:dyDescent="0.3">
      <c r="A9" s="88" t="s">
        <v>12</v>
      </c>
      <c r="B9" s="89"/>
      <c r="C9" s="74" t="s">
        <v>13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5"/>
    </row>
    <row r="10" spans="1:45" s="8" customFormat="1" ht="24.6" customHeight="1" x14ac:dyDescent="0.3">
      <c r="A10" s="90" t="s">
        <v>158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2"/>
    </row>
    <row r="11" spans="1:45" s="8" customFormat="1" ht="26.4" customHeight="1" x14ac:dyDescent="0.3">
      <c r="A11" s="84" t="s">
        <v>159</v>
      </c>
      <c r="B11" s="85"/>
      <c r="C11" s="60" t="s">
        <v>162</v>
      </c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1"/>
    </row>
    <row r="12" spans="1:45" s="8" customFormat="1" ht="25.2" customHeight="1" x14ac:dyDescent="0.3">
      <c r="A12" s="93" t="s">
        <v>160</v>
      </c>
      <c r="B12" s="94"/>
      <c r="C12" s="95" t="s">
        <v>163</v>
      </c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7"/>
    </row>
    <row r="13" spans="1:45" s="8" customFormat="1" ht="43.2" customHeight="1" thickBot="1" x14ac:dyDescent="0.35">
      <c r="A13" s="86" t="s">
        <v>161</v>
      </c>
      <c r="B13" s="87"/>
      <c r="C13" s="52" t="s">
        <v>164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3"/>
    </row>
    <row r="14" spans="1:45" ht="9" customHeight="1" thickBot="1" x14ac:dyDescent="0.35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</row>
    <row r="15" spans="1:45" ht="25.5" customHeight="1" x14ac:dyDescent="0.3">
      <c r="A15" s="76" t="s">
        <v>50</v>
      </c>
      <c r="B15" s="77"/>
      <c r="C15" s="68" t="s">
        <v>14</v>
      </c>
      <c r="D15" s="56" t="s">
        <v>15</v>
      </c>
      <c r="E15" s="56"/>
      <c r="F15" s="56" t="s">
        <v>16</v>
      </c>
      <c r="G15" s="56"/>
      <c r="H15" s="56" t="s">
        <v>17</v>
      </c>
      <c r="I15" s="56" t="s">
        <v>18</v>
      </c>
      <c r="J15" s="56" t="s">
        <v>19</v>
      </c>
      <c r="K15" s="56" t="s">
        <v>20</v>
      </c>
      <c r="L15" s="56" t="s">
        <v>21</v>
      </c>
      <c r="M15" s="56" t="s">
        <v>22</v>
      </c>
      <c r="N15" s="56" t="s">
        <v>23</v>
      </c>
      <c r="O15" s="56" t="s">
        <v>24</v>
      </c>
      <c r="P15" s="56"/>
      <c r="Q15" s="67" t="s">
        <v>25</v>
      </c>
      <c r="R15" s="67"/>
      <c r="S15" s="67"/>
      <c r="T15" s="67" t="s">
        <v>26</v>
      </c>
      <c r="U15" s="67"/>
      <c r="V15" s="67"/>
      <c r="W15" s="67" t="s">
        <v>27</v>
      </c>
      <c r="X15" s="67"/>
      <c r="Y15" s="67"/>
      <c r="Z15" s="67" t="s">
        <v>28</v>
      </c>
      <c r="AA15" s="67"/>
      <c r="AB15" s="67"/>
      <c r="AC15" s="67" t="s">
        <v>29</v>
      </c>
      <c r="AD15" s="67"/>
      <c r="AE15" s="67"/>
      <c r="AF15" s="67" t="s">
        <v>30</v>
      </c>
      <c r="AG15" s="67"/>
      <c r="AH15" s="67"/>
      <c r="AI15" s="56" t="s">
        <v>31</v>
      </c>
      <c r="AJ15" s="70"/>
      <c r="AK15" s="70"/>
      <c r="AL15" s="70" t="s">
        <v>32</v>
      </c>
      <c r="AM15" s="70"/>
      <c r="AN15" s="70"/>
      <c r="AO15" s="56" t="s">
        <v>33</v>
      </c>
      <c r="AP15" s="56" t="s">
        <v>34</v>
      </c>
      <c r="AQ15" s="56" t="s">
        <v>82</v>
      </c>
      <c r="AR15" s="56" t="s">
        <v>83</v>
      </c>
      <c r="AS15" s="50" t="s">
        <v>84</v>
      </c>
    </row>
    <row r="16" spans="1:45" s="1" customFormat="1" ht="16.2" customHeight="1" x14ac:dyDescent="0.3">
      <c r="A16" s="78"/>
      <c r="B16" s="79"/>
      <c r="C16" s="69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48" t="s">
        <v>35</v>
      </c>
      <c r="P16" s="48" t="s">
        <v>36</v>
      </c>
      <c r="Q16" s="48" t="s">
        <v>37</v>
      </c>
      <c r="R16" s="48" t="s">
        <v>38</v>
      </c>
      <c r="S16" s="48" t="s">
        <v>39</v>
      </c>
      <c r="T16" s="48" t="s">
        <v>37</v>
      </c>
      <c r="U16" s="48" t="s">
        <v>38</v>
      </c>
      <c r="V16" s="48" t="s">
        <v>39</v>
      </c>
      <c r="W16" s="48" t="s">
        <v>37</v>
      </c>
      <c r="X16" s="48" t="s">
        <v>38</v>
      </c>
      <c r="Y16" s="48" t="s">
        <v>39</v>
      </c>
      <c r="Z16" s="48" t="s">
        <v>37</v>
      </c>
      <c r="AA16" s="48" t="s">
        <v>38</v>
      </c>
      <c r="AB16" s="48" t="s">
        <v>39</v>
      </c>
      <c r="AC16" s="48" t="s">
        <v>37</v>
      </c>
      <c r="AD16" s="48" t="s">
        <v>38</v>
      </c>
      <c r="AE16" s="48" t="s">
        <v>39</v>
      </c>
      <c r="AF16" s="48" t="s">
        <v>37</v>
      </c>
      <c r="AG16" s="48" t="s">
        <v>38</v>
      </c>
      <c r="AH16" s="48" t="s">
        <v>39</v>
      </c>
      <c r="AI16" s="48" t="s">
        <v>37</v>
      </c>
      <c r="AJ16" s="48" t="s">
        <v>38</v>
      </c>
      <c r="AK16" s="48" t="s">
        <v>39</v>
      </c>
      <c r="AL16" s="49" t="s">
        <v>40</v>
      </c>
      <c r="AM16" s="49" t="s">
        <v>41</v>
      </c>
      <c r="AN16" s="49" t="s">
        <v>42</v>
      </c>
      <c r="AO16" s="57"/>
      <c r="AP16" s="57"/>
      <c r="AQ16" s="57"/>
      <c r="AR16" s="57"/>
      <c r="AS16" s="51"/>
    </row>
    <row r="17" spans="1:45" ht="210.6" customHeight="1" x14ac:dyDescent="0.3">
      <c r="A17" s="78"/>
      <c r="B17" s="79"/>
      <c r="C17" s="15" t="s">
        <v>51</v>
      </c>
      <c r="D17" s="58" t="s">
        <v>140</v>
      </c>
      <c r="E17" s="59"/>
      <c r="F17" s="58" t="s">
        <v>139</v>
      </c>
      <c r="G17" s="59"/>
      <c r="H17" s="20" t="s">
        <v>102</v>
      </c>
      <c r="I17" s="9" t="s">
        <v>124</v>
      </c>
      <c r="J17" s="9" t="s">
        <v>122</v>
      </c>
      <c r="K17" s="9" t="s">
        <v>123</v>
      </c>
      <c r="L17" s="10" t="s">
        <v>47</v>
      </c>
      <c r="M17" s="10" t="s">
        <v>44</v>
      </c>
      <c r="N17" s="11" t="s">
        <v>45</v>
      </c>
      <c r="O17" s="10">
        <f>Q17+T17+W17+Z17+AF17</f>
        <v>5</v>
      </c>
      <c r="P17" s="10" t="s">
        <v>46</v>
      </c>
      <c r="Q17" s="10">
        <v>1</v>
      </c>
      <c r="R17" s="10">
        <v>1</v>
      </c>
      <c r="S17" s="12">
        <f>Q17/R17</f>
        <v>1</v>
      </c>
      <c r="T17" s="10">
        <v>1</v>
      </c>
      <c r="U17" s="10">
        <v>1</v>
      </c>
      <c r="V17" s="12">
        <f>T17/U17</f>
        <v>1</v>
      </c>
      <c r="W17" s="10">
        <v>1</v>
      </c>
      <c r="X17" s="10">
        <v>1</v>
      </c>
      <c r="Y17" s="12">
        <f t="shared" ref="Y17" si="0">W17/X17</f>
        <v>1</v>
      </c>
      <c r="Z17" s="10">
        <v>1</v>
      </c>
      <c r="AA17" s="10">
        <v>0</v>
      </c>
      <c r="AB17" s="12">
        <v>0</v>
      </c>
      <c r="AC17" s="10">
        <v>0</v>
      </c>
      <c r="AD17" s="10">
        <v>0</v>
      </c>
      <c r="AE17" s="12">
        <v>0</v>
      </c>
      <c r="AF17" s="10">
        <v>1</v>
      </c>
      <c r="AG17" s="10">
        <v>0</v>
      </c>
      <c r="AH17" s="12">
        <v>0</v>
      </c>
      <c r="AI17" s="13">
        <f>Q17+T17+W17</f>
        <v>3</v>
      </c>
      <c r="AJ17" s="13">
        <f>+R17+U17+X17</f>
        <v>3</v>
      </c>
      <c r="AK17" s="14">
        <f t="shared" ref="AK17:AK34" si="1">AJ17/AI17</f>
        <v>1</v>
      </c>
      <c r="AL17" s="10"/>
      <c r="AM17" s="10"/>
      <c r="AN17" s="10"/>
      <c r="AO17" s="9" t="s">
        <v>137</v>
      </c>
      <c r="AP17" s="9" t="s">
        <v>125</v>
      </c>
      <c r="AQ17" s="25">
        <v>280</v>
      </c>
      <c r="AR17" s="26">
        <v>280</v>
      </c>
      <c r="AS17" s="27">
        <f>AR17/AQ17</f>
        <v>1</v>
      </c>
    </row>
    <row r="18" spans="1:45" ht="222" customHeight="1" x14ac:dyDescent="0.3">
      <c r="A18" s="78"/>
      <c r="B18" s="79"/>
      <c r="C18" s="15" t="s">
        <v>53</v>
      </c>
      <c r="D18" s="58" t="s">
        <v>91</v>
      </c>
      <c r="E18" s="59"/>
      <c r="F18" s="58" t="s">
        <v>103</v>
      </c>
      <c r="G18" s="59"/>
      <c r="H18" s="20" t="s">
        <v>104</v>
      </c>
      <c r="I18" s="9" t="s">
        <v>124</v>
      </c>
      <c r="J18" s="9" t="s">
        <v>122</v>
      </c>
      <c r="K18" s="9" t="s">
        <v>123</v>
      </c>
      <c r="L18" s="10" t="s">
        <v>47</v>
      </c>
      <c r="M18" s="10" t="s">
        <v>44</v>
      </c>
      <c r="N18" s="11" t="s">
        <v>45</v>
      </c>
      <c r="O18" s="10">
        <f t="shared" ref="O18:O30" si="2">Q18+T18+W18+Z18+AC18</f>
        <v>1</v>
      </c>
      <c r="P18" s="10" t="s">
        <v>46</v>
      </c>
      <c r="Q18" s="10">
        <v>1</v>
      </c>
      <c r="R18" s="10">
        <v>1</v>
      </c>
      <c r="S18" s="12">
        <f>Q18/R18</f>
        <v>1</v>
      </c>
      <c r="T18" s="10">
        <v>0</v>
      </c>
      <c r="U18" s="10">
        <v>0</v>
      </c>
      <c r="V18" s="12">
        <v>0</v>
      </c>
      <c r="W18" s="10">
        <v>0</v>
      </c>
      <c r="X18" s="10">
        <v>0</v>
      </c>
      <c r="Y18" s="12">
        <v>0</v>
      </c>
      <c r="Z18" s="10">
        <v>0</v>
      </c>
      <c r="AA18" s="10">
        <v>0</v>
      </c>
      <c r="AB18" s="16">
        <v>0</v>
      </c>
      <c r="AC18" s="10">
        <v>0</v>
      </c>
      <c r="AD18" s="10">
        <v>0</v>
      </c>
      <c r="AE18" s="12">
        <v>0</v>
      </c>
      <c r="AF18" s="10">
        <v>0</v>
      </c>
      <c r="AG18" s="10">
        <v>0</v>
      </c>
      <c r="AH18" s="12">
        <v>0</v>
      </c>
      <c r="AI18" s="13">
        <f t="shared" ref="AI18:AI26" si="3">Q18+T18+W18</f>
        <v>1</v>
      </c>
      <c r="AJ18" s="13">
        <f t="shared" ref="AJ18:AJ34" si="4">+R18+U18+X18</f>
        <v>1</v>
      </c>
      <c r="AK18" s="14">
        <f t="shared" si="1"/>
        <v>1</v>
      </c>
      <c r="AL18" s="10"/>
      <c r="AM18" s="10"/>
      <c r="AN18" s="10"/>
      <c r="AO18" s="9" t="s">
        <v>141</v>
      </c>
      <c r="AP18" s="9" t="s">
        <v>142</v>
      </c>
      <c r="AQ18" s="25">
        <v>650</v>
      </c>
      <c r="AR18" s="26">
        <v>650</v>
      </c>
      <c r="AS18" s="27">
        <f t="shared" ref="AS18:AS34" si="5">AR18/AQ18</f>
        <v>1</v>
      </c>
    </row>
    <row r="19" spans="1:45" ht="196.8" customHeight="1" x14ac:dyDescent="0.3">
      <c r="A19" s="78"/>
      <c r="B19" s="79"/>
      <c r="C19" s="15" t="s">
        <v>54</v>
      </c>
      <c r="D19" s="58" t="s">
        <v>92</v>
      </c>
      <c r="E19" s="59"/>
      <c r="F19" s="58" t="s">
        <v>105</v>
      </c>
      <c r="G19" s="59"/>
      <c r="H19" s="20" t="s">
        <v>106</v>
      </c>
      <c r="I19" s="9" t="s">
        <v>43</v>
      </c>
      <c r="J19" s="9" t="s">
        <v>122</v>
      </c>
      <c r="K19" s="9" t="s">
        <v>123</v>
      </c>
      <c r="L19" s="10" t="s">
        <v>47</v>
      </c>
      <c r="M19" s="10" t="s">
        <v>44</v>
      </c>
      <c r="N19" s="11" t="s">
        <v>45</v>
      </c>
      <c r="O19" s="10">
        <f t="shared" si="2"/>
        <v>3</v>
      </c>
      <c r="P19" s="10" t="s">
        <v>46</v>
      </c>
      <c r="Q19" s="10">
        <v>0</v>
      </c>
      <c r="R19" s="10">
        <v>0</v>
      </c>
      <c r="S19" s="12">
        <v>0</v>
      </c>
      <c r="T19" s="10">
        <v>1</v>
      </c>
      <c r="U19" s="10">
        <v>1</v>
      </c>
      <c r="V19" s="12">
        <f>T19/U19</f>
        <v>1</v>
      </c>
      <c r="W19" s="10">
        <v>1</v>
      </c>
      <c r="X19" s="10">
        <v>1</v>
      </c>
      <c r="Y19" s="12">
        <f>W19/X19</f>
        <v>1</v>
      </c>
      <c r="Z19" s="10">
        <v>0</v>
      </c>
      <c r="AA19" s="10">
        <v>0</v>
      </c>
      <c r="AB19" s="16">
        <f>+Z19+AA19</f>
        <v>0</v>
      </c>
      <c r="AC19" s="10">
        <v>1</v>
      </c>
      <c r="AD19" s="10">
        <v>0</v>
      </c>
      <c r="AE19" s="12">
        <v>0</v>
      </c>
      <c r="AF19" s="10">
        <v>0</v>
      </c>
      <c r="AG19" s="10">
        <v>0</v>
      </c>
      <c r="AH19" s="12">
        <v>0</v>
      </c>
      <c r="AI19" s="13">
        <f t="shared" si="3"/>
        <v>2</v>
      </c>
      <c r="AJ19" s="13">
        <f t="shared" si="4"/>
        <v>2</v>
      </c>
      <c r="AK19" s="14">
        <f t="shared" si="1"/>
        <v>1</v>
      </c>
      <c r="AL19" s="10"/>
      <c r="AM19" s="10"/>
      <c r="AN19" s="10"/>
      <c r="AO19" s="9" t="s">
        <v>143</v>
      </c>
      <c r="AP19" s="9" t="s">
        <v>144</v>
      </c>
      <c r="AQ19" s="25">
        <v>79</v>
      </c>
      <c r="AR19" s="26">
        <v>79</v>
      </c>
      <c r="AS19" s="27">
        <f t="shared" si="5"/>
        <v>1</v>
      </c>
    </row>
    <row r="20" spans="1:45" ht="178.2" customHeight="1" x14ac:dyDescent="0.3">
      <c r="A20" s="78"/>
      <c r="B20" s="79"/>
      <c r="C20" s="15" t="s">
        <v>55</v>
      </c>
      <c r="D20" s="58" t="s">
        <v>74</v>
      </c>
      <c r="E20" s="59"/>
      <c r="F20" s="58" t="s">
        <v>136</v>
      </c>
      <c r="G20" s="59"/>
      <c r="H20" s="20" t="s">
        <v>107</v>
      </c>
      <c r="I20" s="9" t="s">
        <v>43</v>
      </c>
      <c r="J20" s="9" t="s">
        <v>48</v>
      </c>
      <c r="K20" s="9" t="s">
        <v>52</v>
      </c>
      <c r="L20" s="10" t="s">
        <v>47</v>
      </c>
      <c r="M20" s="10" t="s">
        <v>44</v>
      </c>
      <c r="N20" s="11" t="s">
        <v>45</v>
      </c>
      <c r="O20" s="10">
        <f t="shared" si="2"/>
        <v>600</v>
      </c>
      <c r="P20" s="10" t="s">
        <v>46</v>
      </c>
      <c r="Q20" s="10">
        <v>200</v>
      </c>
      <c r="R20" s="10">
        <v>197</v>
      </c>
      <c r="S20" s="12">
        <f>R20/Q20</f>
        <v>0.98499999999999999</v>
      </c>
      <c r="T20" s="10">
        <v>200</v>
      </c>
      <c r="U20" s="10">
        <v>184</v>
      </c>
      <c r="V20" s="12">
        <f>U20/T20</f>
        <v>0.92</v>
      </c>
      <c r="W20" s="10">
        <v>0</v>
      </c>
      <c r="X20" s="10">
        <v>0</v>
      </c>
      <c r="Y20" s="12">
        <v>0</v>
      </c>
      <c r="Z20" s="10">
        <v>200</v>
      </c>
      <c r="AA20" s="10">
        <v>0</v>
      </c>
      <c r="AB20" s="16">
        <v>0</v>
      </c>
      <c r="AC20" s="10">
        <v>0</v>
      </c>
      <c r="AD20" s="10">
        <v>0</v>
      </c>
      <c r="AE20" s="12">
        <v>0</v>
      </c>
      <c r="AF20" s="10">
        <v>0</v>
      </c>
      <c r="AG20" s="10">
        <v>0</v>
      </c>
      <c r="AH20" s="12">
        <v>0</v>
      </c>
      <c r="AI20" s="13">
        <f t="shared" si="3"/>
        <v>400</v>
      </c>
      <c r="AJ20" s="13">
        <f t="shared" si="4"/>
        <v>381</v>
      </c>
      <c r="AK20" s="14">
        <f t="shared" si="1"/>
        <v>0.95250000000000001</v>
      </c>
      <c r="AL20" s="10"/>
      <c r="AM20" s="10"/>
      <c r="AN20" s="17"/>
      <c r="AO20" s="9" t="s">
        <v>73</v>
      </c>
      <c r="AP20" s="9" t="s">
        <v>79</v>
      </c>
      <c r="AQ20" s="25">
        <v>3</v>
      </c>
      <c r="AR20" s="26">
        <v>3</v>
      </c>
      <c r="AS20" s="27">
        <f t="shared" si="5"/>
        <v>1</v>
      </c>
    </row>
    <row r="21" spans="1:45" ht="208.2" customHeight="1" x14ac:dyDescent="0.3">
      <c r="A21" s="78"/>
      <c r="B21" s="79"/>
      <c r="C21" s="15" t="s">
        <v>86</v>
      </c>
      <c r="D21" s="58" t="s">
        <v>93</v>
      </c>
      <c r="E21" s="59"/>
      <c r="F21" s="58" t="s">
        <v>108</v>
      </c>
      <c r="G21" s="59"/>
      <c r="H21" s="9" t="s">
        <v>109</v>
      </c>
      <c r="I21" s="9" t="s">
        <v>43</v>
      </c>
      <c r="J21" s="9" t="s">
        <v>48</v>
      </c>
      <c r="K21" s="18" t="s">
        <v>52</v>
      </c>
      <c r="L21" s="10" t="s">
        <v>57</v>
      </c>
      <c r="M21" s="10" t="s">
        <v>44</v>
      </c>
      <c r="N21" s="11" t="s">
        <v>45</v>
      </c>
      <c r="O21" s="10">
        <f t="shared" si="2"/>
        <v>85</v>
      </c>
      <c r="P21" s="10" t="s">
        <v>46</v>
      </c>
      <c r="Q21" s="10">
        <v>0</v>
      </c>
      <c r="R21" s="10">
        <v>0</v>
      </c>
      <c r="S21" s="12">
        <v>0</v>
      </c>
      <c r="T21" s="10">
        <v>0</v>
      </c>
      <c r="U21" s="10">
        <v>0</v>
      </c>
      <c r="V21" s="12">
        <v>0</v>
      </c>
      <c r="W21" s="10">
        <v>0</v>
      </c>
      <c r="X21" s="10">
        <v>0</v>
      </c>
      <c r="Y21" s="12">
        <v>0</v>
      </c>
      <c r="Z21" s="10">
        <v>0</v>
      </c>
      <c r="AA21" s="10">
        <v>0</v>
      </c>
      <c r="AB21" s="12">
        <v>0</v>
      </c>
      <c r="AC21" s="10">
        <v>85</v>
      </c>
      <c r="AD21" s="10">
        <v>0</v>
      </c>
      <c r="AE21" s="12">
        <f>AD21/AC21</f>
        <v>0</v>
      </c>
      <c r="AF21" s="10">
        <v>0</v>
      </c>
      <c r="AG21" s="10">
        <v>0</v>
      </c>
      <c r="AH21" s="12">
        <v>0</v>
      </c>
      <c r="AI21" s="13">
        <f t="shared" si="3"/>
        <v>0</v>
      </c>
      <c r="AJ21" s="13">
        <f t="shared" si="4"/>
        <v>0</v>
      </c>
      <c r="AK21" s="14">
        <v>0</v>
      </c>
      <c r="AL21" s="10"/>
      <c r="AM21" s="10"/>
      <c r="AN21" s="10"/>
      <c r="AO21" s="9" t="s">
        <v>126</v>
      </c>
      <c r="AP21" s="9" t="s">
        <v>145</v>
      </c>
      <c r="AQ21" s="25">
        <v>102</v>
      </c>
      <c r="AR21" s="26">
        <v>102</v>
      </c>
      <c r="AS21" s="27">
        <f t="shared" si="5"/>
        <v>1</v>
      </c>
    </row>
    <row r="22" spans="1:45" ht="162" customHeight="1" x14ac:dyDescent="0.3">
      <c r="A22" s="78"/>
      <c r="B22" s="79"/>
      <c r="C22" s="19" t="s">
        <v>56</v>
      </c>
      <c r="D22" s="58" t="s">
        <v>75</v>
      </c>
      <c r="E22" s="59"/>
      <c r="F22" s="58" t="s">
        <v>110</v>
      </c>
      <c r="G22" s="59"/>
      <c r="H22" s="20" t="s">
        <v>76</v>
      </c>
      <c r="I22" s="9" t="s">
        <v>43</v>
      </c>
      <c r="J22" s="18" t="s">
        <v>48</v>
      </c>
      <c r="K22" s="18" t="s">
        <v>52</v>
      </c>
      <c r="L22" s="10" t="s">
        <v>47</v>
      </c>
      <c r="M22" s="10" t="s">
        <v>44</v>
      </c>
      <c r="N22" s="11" t="s">
        <v>45</v>
      </c>
      <c r="O22" s="10">
        <f>Q22+T22+W22+Z22+AC22+AF22</f>
        <v>1</v>
      </c>
      <c r="P22" s="10" t="s">
        <v>46</v>
      </c>
      <c r="Q22" s="10">
        <v>0</v>
      </c>
      <c r="R22" s="10">
        <v>0</v>
      </c>
      <c r="S22" s="12">
        <v>0</v>
      </c>
      <c r="T22" s="10">
        <v>0</v>
      </c>
      <c r="U22" s="10">
        <v>0</v>
      </c>
      <c r="V22" s="12">
        <v>0</v>
      </c>
      <c r="W22" s="10">
        <v>0</v>
      </c>
      <c r="X22" s="10">
        <v>0</v>
      </c>
      <c r="Y22" s="12">
        <v>0</v>
      </c>
      <c r="Z22" s="10">
        <v>0</v>
      </c>
      <c r="AA22" s="10">
        <v>0</v>
      </c>
      <c r="AB22" s="12">
        <v>0</v>
      </c>
      <c r="AC22" s="10">
        <v>0</v>
      </c>
      <c r="AD22" s="10">
        <v>0</v>
      </c>
      <c r="AE22" s="16">
        <v>0</v>
      </c>
      <c r="AF22" s="10">
        <v>1</v>
      </c>
      <c r="AG22" s="10">
        <v>0</v>
      </c>
      <c r="AH22" s="12">
        <f>AG22/AF22</f>
        <v>0</v>
      </c>
      <c r="AI22" s="13">
        <f t="shared" si="3"/>
        <v>0</v>
      </c>
      <c r="AJ22" s="13">
        <f t="shared" si="4"/>
        <v>0</v>
      </c>
      <c r="AK22" s="14">
        <v>0</v>
      </c>
      <c r="AL22" s="10"/>
      <c r="AM22" s="10"/>
      <c r="AN22" s="10"/>
      <c r="AO22" s="9" t="s">
        <v>72</v>
      </c>
      <c r="AP22" s="9" t="s">
        <v>80</v>
      </c>
      <c r="AQ22" s="25">
        <v>435</v>
      </c>
      <c r="AR22" s="26">
        <v>435</v>
      </c>
      <c r="AS22" s="27">
        <f t="shared" si="5"/>
        <v>1</v>
      </c>
    </row>
    <row r="23" spans="1:45" ht="174.6" customHeight="1" x14ac:dyDescent="0.3">
      <c r="A23" s="78"/>
      <c r="B23" s="79"/>
      <c r="C23" s="19" t="s">
        <v>58</v>
      </c>
      <c r="D23" s="58" t="s">
        <v>146</v>
      </c>
      <c r="E23" s="59"/>
      <c r="F23" s="58" t="s">
        <v>147</v>
      </c>
      <c r="G23" s="59"/>
      <c r="H23" s="20" t="s">
        <v>148</v>
      </c>
      <c r="I23" s="9" t="s">
        <v>43</v>
      </c>
      <c r="J23" s="18" t="s">
        <v>122</v>
      </c>
      <c r="K23" s="18" t="s">
        <v>52</v>
      </c>
      <c r="L23" s="10" t="s">
        <v>49</v>
      </c>
      <c r="M23" s="10" t="s">
        <v>44</v>
      </c>
      <c r="N23" s="11" t="s">
        <v>45</v>
      </c>
      <c r="O23" s="10">
        <f t="shared" si="2"/>
        <v>1</v>
      </c>
      <c r="P23" s="10" t="s">
        <v>46</v>
      </c>
      <c r="Q23" s="10">
        <v>0</v>
      </c>
      <c r="R23" s="10">
        <v>0</v>
      </c>
      <c r="S23" s="12">
        <v>0</v>
      </c>
      <c r="T23" s="10">
        <v>0</v>
      </c>
      <c r="U23" s="10">
        <v>0</v>
      </c>
      <c r="V23" s="12">
        <v>0</v>
      </c>
      <c r="W23" s="10">
        <v>0</v>
      </c>
      <c r="X23" s="10">
        <v>0</v>
      </c>
      <c r="Y23" s="12">
        <v>0</v>
      </c>
      <c r="Z23" s="10">
        <v>0</v>
      </c>
      <c r="AA23" s="10">
        <v>0</v>
      </c>
      <c r="AB23" s="12">
        <v>0</v>
      </c>
      <c r="AC23" s="10">
        <v>1</v>
      </c>
      <c r="AD23" s="10">
        <v>0</v>
      </c>
      <c r="AE23" s="16">
        <v>0</v>
      </c>
      <c r="AF23" s="10">
        <v>0</v>
      </c>
      <c r="AG23" s="10">
        <v>0</v>
      </c>
      <c r="AH23" s="12">
        <v>0</v>
      </c>
      <c r="AI23" s="13">
        <f t="shared" si="3"/>
        <v>0</v>
      </c>
      <c r="AJ23" s="13">
        <f t="shared" si="4"/>
        <v>0</v>
      </c>
      <c r="AK23" s="14">
        <v>0</v>
      </c>
      <c r="AL23" s="10"/>
      <c r="AM23" s="10"/>
      <c r="AN23" s="10"/>
      <c r="AO23" s="9" t="s">
        <v>126</v>
      </c>
      <c r="AP23" s="9" t="s">
        <v>127</v>
      </c>
      <c r="AQ23" s="25">
        <v>1704</v>
      </c>
      <c r="AR23" s="26">
        <v>1704</v>
      </c>
      <c r="AS23" s="27">
        <f t="shared" si="5"/>
        <v>1</v>
      </c>
    </row>
    <row r="24" spans="1:45" ht="186" customHeight="1" x14ac:dyDescent="0.3">
      <c r="A24" s="78"/>
      <c r="B24" s="79"/>
      <c r="C24" s="19" t="s">
        <v>59</v>
      </c>
      <c r="D24" s="58" t="s">
        <v>151</v>
      </c>
      <c r="E24" s="59"/>
      <c r="F24" s="58" t="s">
        <v>152</v>
      </c>
      <c r="G24" s="59"/>
      <c r="H24" s="20" t="s">
        <v>149</v>
      </c>
      <c r="I24" s="9" t="s">
        <v>43</v>
      </c>
      <c r="J24" s="18" t="s">
        <v>122</v>
      </c>
      <c r="K24" s="18" t="s">
        <v>52</v>
      </c>
      <c r="L24" s="10" t="s">
        <v>49</v>
      </c>
      <c r="M24" s="10" t="s">
        <v>44</v>
      </c>
      <c r="N24" s="11" t="s">
        <v>45</v>
      </c>
      <c r="O24" s="10">
        <f t="shared" si="2"/>
        <v>1</v>
      </c>
      <c r="P24" s="10" t="s">
        <v>46</v>
      </c>
      <c r="Q24" s="10">
        <v>1</v>
      </c>
      <c r="R24" s="10">
        <v>1</v>
      </c>
      <c r="S24" s="21">
        <f>R24/Q24</f>
        <v>1</v>
      </c>
      <c r="T24" s="10">
        <v>0</v>
      </c>
      <c r="U24" s="10">
        <v>0</v>
      </c>
      <c r="V24" s="21">
        <v>0</v>
      </c>
      <c r="W24" s="10">
        <v>0</v>
      </c>
      <c r="X24" s="10">
        <v>0</v>
      </c>
      <c r="Y24" s="21">
        <v>0</v>
      </c>
      <c r="Z24" s="10">
        <v>0</v>
      </c>
      <c r="AA24" s="10">
        <v>0</v>
      </c>
      <c r="AB24" s="21">
        <v>0</v>
      </c>
      <c r="AC24" s="10">
        <v>0</v>
      </c>
      <c r="AD24" s="10">
        <v>0</v>
      </c>
      <c r="AE24" s="21">
        <v>0</v>
      </c>
      <c r="AF24" s="10">
        <v>0</v>
      </c>
      <c r="AG24" s="10">
        <v>0</v>
      </c>
      <c r="AH24" s="21">
        <v>0</v>
      </c>
      <c r="AI24" s="13">
        <f t="shared" si="3"/>
        <v>1</v>
      </c>
      <c r="AJ24" s="13">
        <f t="shared" si="4"/>
        <v>1</v>
      </c>
      <c r="AK24" s="14">
        <f t="shared" si="1"/>
        <v>1</v>
      </c>
      <c r="AL24" s="10"/>
      <c r="AM24" s="10"/>
      <c r="AN24" s="10"/>
      <c r="AO24" s="9" t="s">
        <v>126</v>
      </c>
      <c r="AP24" s="9" t="s">
        <v>127</v>
      </c>
      <c r="AQ24" s="25">
        <v>1704</v>
      </c>
      <c r="AR24" s="26">
        <v>1704</v>
      </c>
      <c r="AS24" s="27">
        <f t="shared" si="5"/>
        <v>1</v>
      </c>
    </row>
    <row r="25" spans="1:45" ht="231" customHeight="1" x14ac:dyDescent="0.3">
      <c r="A25" s="78"/>
      <c r="B25" s="79"/>
      <c r="C25" s="19" t="s">
        <v>87</v>
      </c>
      <c r="D25" s="58" t="s">
        <v>94</v>
      </c>
      <c r="E25" s="59"/>
      <c r="F25" s="58" t="s">
        <v>111</v>
      </c>
      <c r="G25" s="59"/>
      <c r="H25" s="20" t="s">
        <v>112</v>
      </c>
      <c r="I25" s="9" t="s">
        <v>43</v>
      </c>
      <c r="J25" s="18" t="s">
        <v>122</v>
      </c>
      <c r="K25" s="18" t="s">
        <v>52</v>
      </c>
      <c r="L25" s="10" t="s">
        <v>47</v>
      </c>
      <c r="M25" s="10" t="s">
        <v>44</v>
      </c>
      <c r="N25" s="11" t="s">
        <v>45</v>
      </c>
      <c r="O25" s="10">
        <f t="shared" si="2"/>
        <v>20</v>
      </c>
      <c r="P25" s="10" t="s">
        <v>46</v>
      </c>
      <c r="Q25" s="10">
        <v>5</v>
      </c>
      <c r="R25" s="10">
        <v>0</v>
      </c>
      <c r="S25" s="21">
        <f>R25/Q25</f>
        <v>0</v>
      </c>
      <c r="T25" s="10">
        <v>5</v>
      </c>
      <c r="U25" s="10">
        <v>1</v>
      </c>
      <c r="V25" s="21">
        <f>U25/T25</f>
        <v>0.2</v>
      </c>
      <c r="W25" s="10">
        <v>5</v>
      </c>
      <c r="X25" s="10">
        <v>1</v>
      </c>
      <c r="Y25" s="21">
        <f>X25/W25</f>
        <v>0.2</v>
      </c>
      <c r="Z25" s="10">
        <v>5</v>
      </c>
      <c r="AA25" s="10">
        <v>0</v>
      </c>
      <c r="AB25" s="21">
        <f>AA25/Z25</f>
        <v>0</v>
      </c>
      <c r="AC25" s="10">
        <v>0</v>
      </c>
      <c r="AD25" s="10">
        <v>0</v>
      </c>
      <c r="AE25" s="21">
        <v>0</v>
      </c>
      <c r="AF25" s="10">
        <v>0</v>
      </c>
      <c r="AG25" s="10">
        <v>0</v>
      </c>
      <c r="AH25" s="21">
        <v>0</v>
      </c>
      <c r="AI25" s="13">
        <f t="shared" si="3"/>
        <v>15</v>
      </c>
      <c r="AJ25" s="13">
        <f t="shared" si="4"/>
        <v>2</v>
      </c>
      <c r="AK25" s="14">
        <f t="shared" si="1"/>
        <v>0.13333333333333333</v>
      </c>
      <c r="AL25" s="10"/>
      <c r="AM25" s="10"/>
      <c r="AN25" s="10"/>
      <c r="AO25" s="9" t="s">
        <v>126</v>
      </c>
      <c r="AP25" s="9" t="s">
        <v>127</v>
      </c>
      <c r="AQ25" s="25">
        <v>90</v>
      </c>
      <c r="AR25" s="26">
        <v>86</v>
      </c>
      <c r="AS25" s="27">
        <f t="shared" si="5"/>
        <v>0.9555555555555556</v>
      </c>
    </row>
    <row r="26" spans="1:45" ht="130.19999999999999" customHeight="1" x14ac:dyDescent="0.3">
      <c r="A26" s="78"/>
      <c r="B26" s="79"/>
      <c r="C26" s="31" t="s">
        <v>60</v>
      </c>
      <c r="D26" s="54" t="s">
        <v>95</v>
      </c>
      <c r="E26" s="55"/>
      <c r="F26" s="58" t="s">
        <v>77</v>
      </c>
      <c r="G26" s="59"/>
      <c r="H26" s="35" t="s">
        <v>150</v>
      </c>
      <c r="I26" s="9" t="s">
        <v>43</v>
      </c>
      <c r="J26" s="18" t="s">
        <v>48</v>
      </c>
      <c r="K26" s="18" t="s">
        <v>52</v>
      </c>
      <c r="L26" s="10" t="s">
        <v>47</v>
      </c>
      <c r="M26" s="10" t="s">
        <v>44</v>
      </c>
      <c r="N26" s="11" t="s">
        <v>45</v>
      </c>
      <c r="O26" s="10">
        <f t="shared" si="2"/>
        <v>12</v>
      </c>
      <c r="P26" s="10" t="s">
        <v>46</v>
      </c>
      <c r="Q26" s="10">
        <v>3</v>
      </c>
      <c r="R26" s="10">
        <v>3</v>
      </c>
      <c r="S26" s="21">
        <f>R26/Q26</f>
        <v>1</v>
      </c>
      <c r="T26" s="10">
        <v>3</v>
      </c>
      <c r="U26" s="10">
        <v>3</v>
      </c>
      <c r="V26" s="21">
        <f>U26/T26</f>
        <v>1</v>
      </c>
      <c r="W26" s="10">
        <v>3</v>
      </c>
      <c r="X26" s="10">
        <v>3</v>
      </c>
      <c r="Y26" s="21">
        <f>X26/W26</f>
        <v>1</v>
      </c>
      <c r="Z26" s="10">
        <v>3</v>
      </c>
      <c r="AA26" s="10">
        <v>0</v>
      </c>
      <c r="AB26" s="21">
        <f>AA26/Z26</f>
        <v>0</v>
      </c>
      <c r="AC26" s="10">
        <v>0</v>
      </c>
      <c r="AD26" s="10">
        <v>0</v>
      </c>
      <c r="AE26" s="21">
        <v>0</v>
      </c>
      <c r="AF26" s="10">
        <v>0</v>
      </c>
      <c r="AG26" s="10">
        <v>0</v>
      </c>
      <c r="AH26" s="21">
        <v>0</v>
      </c>
      <c r="AI26" s="13">
        <f t="shared" si="3"/>
        <v>9</v>
      </c>
      <c r="AJ26" s="13">
        <f t="shared" si="4"/>
        <v>9</v>
      </c>
      <c r="AK26" s="14">
        <f t="shared" si="1"/>
        <v>1</v>
      </c>
      <c r="AL26" s="10"/>
      <c r="AM26" s="10"/>
      <c r="AN26" s="10"/>
      <c r="AO26" s="9" t="s">
        <v>78</v>
      </c>
      <c r="AP26" s="9" t="s">
        <v>81</v>
      </c>
      <c r="AQ26" s="25">
        <v>12</v>
      </c>
      <c r="AR26" s="26">
        <v>12</v>
      </c>
      <c r="AS26" s="27">
        <f t="shared" si="5"/>
        <v>1</v>
      </c>
    </row>
    <row r="27" spans="1:45" ht="216" customHeight="1" x14ac:dyDescent="0.3">
      <c r="A27" s="78"/>
      <c r="B27" s="79"/>
      <c r="C27" s="31" t="s">
        <v>61</v>
      </c>
      <c r="D27" s="58" t="s">
        <v>96</v>
      </c>
      <c r="E27" s="59"/>
      <c r="F27" s="54" t="s">
        <v>113</v>
      </c>
      <c r="G27" s="55"/>
      <c r="H27" s="20" t="s">
        <v>153</v>
      </c>
      <c r="I27" s="9" t="s">
        <v>43</v>
      </c>
      <c r="J27" s="18" t="s">
        <v>122</v>
      </c>
      <c r="K27" s="18" t="s">
        <v>52</v>
      </c>
      <c r="L27" s="10" t="s">
        <v>47</v>
      </c>
      <c r="M27" s="10" t="s">
        <v>44</v>
      </c>
      <c r="N27" s="11" t="s">
        <v>45</v>
      </c>
      <c r="O27" s="10">
        <f t="shared" si="2"/>
        <v>6</v>
      </c>
      <c r="P27" s="10" t="s">
        <v>46</v>
      </c>
      <c r="Q27" s="10">
        <v>2</v>
      </c>
      <c r="R27" s="10">
        <v>2</v>
      </c>
      <c r="S27" s="21">
        <f>R27/Q27</f>
        <v>1</v>
      </c>
      <c r="T27" s="10">
        <v>2</v>
      </c>
      <c r="U27" s="10">
        <v>1</v>
      </c>
      <c r="V27" s="21">
        <f>U27/T27</f>
        <v>0.5</v>
      </c>
      <c r="W27" s="10">
        <v>1</v>
      </c>
      <c r="X27" s="10">
        <v>0</v>
      </c>
      <c r="Y27" s="21">
        <f>X27/W27</f>
        <v>0</v>
      </c>
      <c r="Z27" s="10">
        <v>1</v>
      </c>
      <c r="AA27" s="10">
        <v>0</v>
      </c>
      <c r="AB27" s="21">
        <f>AA27/Z27</f>
        <v>0</v>
      </c>
      <c r="AC27" s="10">
        <v>0</v>
      </c>
      <c r="AD27" s="10">
        <v>0</v>
      </c>
      <c r="AE27" s="21">
        <v>0</v>
      </c>
      <c r="AF27" s="10">
        <v>0</v>
      </c>
      <c r="AG27" s="10">
        <v>0</v>
      </c>
      <c r="AH27" s="21">
        <v>0</v>
      </c>
      <c r="AI27" s="13">
        <f>Q27+T27+W27</f>
        <v>5</v>
      </c>
      <c r="AJ27" s="13">
        <f t="shared" si="4"/>
        <v>3</v>
      </c>
      <c r="AK27" s="14">
        <f t="shared" si="1"/>
        <v>0.6</v>
      </c>
      <c r="AL27" s="10"/>
      <c r="AM27" s="10"/>
      <c r="AN27" s="10"/>
      <c r="AO27" s="9" t="s">
        <v>126</v>
      </c>
      <c r="AP27" s="9" t="s">
        <v>128</v>
      </c>
      <c r="AQ27" s="25">
        <v>10</v>
      </c>
      <c r="AR27" s="26">
        <v>10</v>
      </c>
      <c r="AS27" s="27">
        <f t="shared" si="5"/>
        <v>1</v>
      </c>
    </row>
    <row r="28" spans="1:45" ht="349.8" customHeight="1" x14ac:dyDescent="0.3">
      <c r="A28" s="78"/>
      <c r="B28" s="79"/>
      <c r="C28" s="31" t="s">
        <v>62</v>
      </c>
      <c r="D28" s="58" t="s">
        <v>97</v>
      </c>
      <c r="E28" s="59"/>
      <c r="F28" s="54" t="s">
        <v>114</v>
      </c>
      <c r="G28" s="55"/>
      <c r="H28" s="20" t="s">
        <v>115</v>
      </c>
      <c r="I28" s="9" t="s">
        <v>43</v>
      </c>
      <c r="J28" s="18" t="s">
        <v>122</v>
      </c>
      <c r="K28" s="18" t="s">
        <v>52</v>
      </c>
      <c r="L28" s="10" t="s">
        <v>47</v>
      </c>
      <c r="M28" s="10" t="s">
        <v>44</v>
      </c>
      <c r="N28" s="11" t="s">
        <v>45</v>
      </c>
      <c r="O28" s="10">
        <f t="shared" si="2"/>
        <v>1</v>
      </c>
      <c r="P28" s="10" t="s">
        <v>46</v>
      </c>
      <c r="Q28" s="10">
        <v>0</v>
      </c>
      <c r="R28" s="10">
        <v>0</v>
      </c>
      <c r="S28" s="21">
        <v>0</v>
      </c>
      <c r="T28" s="10">
        <v>0</v>
      </c>
      <c r="U28" s="10">
        <v>0</v>
      </c>
      <c r="V28" s="21">
        <v>0</v>
      </c>
      <c r="W28" s="10">
        <v>0</v>
      </c>
      <c r="X28" s="10">
        <v>0</v>
      </c>
      <c r="Y28" s="21">
        <v>0</v>
      </c>
      <c r="Z28" s="10">
        <v>0</v>
      </c>
      <c r="AA28" s="10">
        <v>0</v>
      </c>
      <c r="AB28" s="21">
        <v>0</v>
      </c>
      <c r="AC28" s="10">
        <v>1</v>
      </c>
      <c r="AD28" s="10">
        <v>0</v>
      </c>
      <c r="AE28" s="21">
        <f>AD28/AC28</f>
        <v>0</v>
      </c>
      <c r="AF28" s="10">
        <v>0</v>
      </c>
      <c r="AG28" s="10">
        <v>0</v>
      </c>
      <c r="AH28" s="21">
        <v>0</v>
      </c>
      <c r="AI28" s="13">
        <f>Q28+T28+W28</f>
        <v>0</v>
      </c>
      <c r="AJ28" s="13">
        <f t="shared" si="4"/>
        <v>0</v>
      </c>
      <c r="AK28" s="14">
        <v>0</v>
      </c>
      <c r="AL28" s="10"/>
      <c r="AM28" s="10"/>
      <c r="AN28" s="10"/>
      <c r="AO28" s="9" t="s">
        <v>138</v>
      </c>
      <c r="AP28" s="9" t="s">
        <v>154</v>
      </c>
      <c r="AQ28" s="25">
        <v>48</v>
      </c>
      <c r="AR28" s="26">
        <v>48</v>
      </c>
      <c r="AS28" s="27">
        <f t="shared" si="5"/>
        <v>1</v>
      </c>
    </row>
    <row r="29" spans="1:45" ht="158.4" customHeight="1" x14ac:dyDescent="0.3">
      <c r="A29" s="78"/>
      <c r="B29" s="79"/>
      <c r="C29" s="32" t="s">
        <v>63</v>
      </c>
      <c r="D29" s="54" t="s">
        <v>98</v>
      </c>
      <c r="E29" s="55"/>
      <c r="F29" s="54" t="s">
        <v>116</v>
      </c>
      <c r="G29" s="55"/>
      <c r="H29" s="36" t="s">
        <v>117</v>
      </c>
      <c r="I29" s="9" t="s">
        <v>43</v>
      </c>
      <c r="J29" s="18" t="s">
        <v>122</v>
      </c>
      <c r="K29" s="18" t="s">
        <v>52</v>
      </c>
      <c r="L29" s="10" t="s">
        <v>47</v>
      </c>
      <c r="M29" s="10" t="s">
        <v>44</v>
      </c>
      <c r="N29" s="11" t="s">
        <v>45</v>
      </c>
      <c r="O29" s="10">
        <f t="shared" si="2"/>
        <v>1</v>
      </c>
      <c r="P29" s="10" t="s">
        <v>46</v>
      </c>
      <c r="Q29" s="10">
        <v>1</v>
      </c>
      <c r="R29" s="10">
        <v>1</v>
      </c>
      <c r="S29" s="21">
        <f>R29/Q29</f>
        <v>1</v>
      </c>
      <c r="T29" s="10">
        <v>0</v>
      </c>
      <c r="U29" s="10">
        <v>0</v>
      </c>
      <c r="V29" s="21">
        <v>0</v>
      </c>
      <c r="W29" s="10">
        <v>0</v>
      </c>
      <c r="X29" s="10">
        <v>0</v>
      </c>
      <c r="Y29" s="21">
        <v>0</v>
      </c>
      <c r="Z29" s="10">
        <v>0</v>
      </c>
      <c r="AA29" s="10">
        <v>0</v>
      </c>
      <c r="AB29" s="21">
        <v>0</v>
      </c>
      <c r="AC29" s="10">
        <v>0</v>
      </c>
      <c r="AD29" s="10">
        <v>0</v>
      </c>
      <c r="AE29" s="21">
        <v>0</v>
      </c>
      <c r="AF29" s="10">
        <v>0</v>
      </c>
      <c r="AG29" s="10">
        <v>0</v>
      </c>
      <c r="AH29" s="21">
        <v>0</v>
      </c>
      <c r="AI29" s="13">
        <f>Q29+T29+W29</f>
        <v>1</v>
      </c>
      <c r="AJ29" s="13">
        <f t="shared" si="4"/>
        <v>1</v>
      </c>
      <c r="AK29" s="14">
        <f t="shared" si="1"/>
        <v>1</v>
      </c>
      <c r="AL29" s="10"/>
      <c r="AM29" s="10"/>
      <c r="AN29" s="10"/>
      <c r="AO29" s="9" t="s">
        <v>129</v>
      </c>
      <c r="AP29" s="9" t="s">
        <v>130</v>
      </c>
      <c r="AQ29" s="25">
        <v>3</v>
      </c>
      <c r="AR29" s="26">
        <v>3</v>
      </c>
      <c r="AS29" s="27">
        <f t="shared" si="5"/>
        <v>1</v>
      </c>
    </row>
    <row r="30" spans="1:45" ht="153" customHeight="1" x14ac:dyDescent="0.3">
      <c r="A30" s="78"/>
      <c r="B30" s="79"/>
      <c r="C30" s="32" t="s">
        <v>88</v>
      </c>
      <c r="D30" s="54" t="s">
        <v>99</v>
      </c>
      <c r="E30" s="55"/>
      <c r="F30" s="54" t="s">
        <v>155</v>
      </c>
      <c r="G30" s="55"/>
      <c r="H30" s="35" t="s">
        <v>156</v>
      </c>
      <c r="I30" s="9" t="s">
        <v>43</v>
      </c>
      <c r="J30" s="18" t="s">
        <v>48</v>
      </c>
      <c r="K30" s="18" t="s">
        <v>123</v>
      </c>
      <c r="L30" s="10" t="s">
        <v>47</v>
      </c>
      <c r="M30" s="10" t="s">
        <v>44</v>
      </c>
      <c r="N30" s="11" t="s">
        <v>45</v>
      </c>
      <c r="O30" s="10">
        <f t="shared" si="2"/>
        <v>1</v>
      </c>
      <c r="P30" s="10" t="s">
        <v>46</v>
      </c>
      <c r="Q30" s="10">
        <v>1</v>
      </c>
      <c r="R30" s="10">
        <v>1</v>
      </c>
      <c r="S30" s="21">
        <f t="shared" ref="S30:S31" si="6">R30/Q30</f>
        <v>1</v>
      </c>
      <c r="T30" s="10">
        <v>0</v>
      </c>
      <c r="U30" s="10">
        <v>0</v>
      </c>
      <c r="V30" s="21">
        <v>0</v>
      </c>
      <c r="W30" s="10">
        <v>0</v>
      </c>
      <c r="X30" s="10">
        <v>0</v>
      </c>
      <c r="Y30" s="21">
        <v>0</v>
      </c>
      <c r="Z30" s="10">
        <v>0</v>
      </c>
      <c r="AA30" s="10">
        <v>0</v>
      </c>
      <c r="AB30" s="21">
        <v>0</v>
      </c>
      <c r="AC30" s="10">
        <v>0</v>
      </c>
      <c r="AD30" s="10">
        <v>0</v>
      </c>
      <c r="AE30" s="21">
        <v>0</v>
      </c>
      <c r="AF30" s="10">
        <v>0</v>
      </c>
      <c r="AG30" s="10">
        <v>0</v>
      </c>
      <c r="AH30" s="21">
        <v>0</v>
      </c>
      <c r="AI30" s="13">
        <f t="shared" ref="AI30:AI31" si="7">Q30+T30+W30</f>
        <v>1</v>
      </c>
      <c r="AJ30" s="13">
        <f t="shared" si="4"/>
        <v>1</v>
      </c>
      <c r="AK30" s="14">
        <f t="shared" si="1"/>
        <v>1</v>
      </c>
      <c r="AL30" s="10"/>
      <c r="AM30" s="10"/>
      <c r="AN30" s="10"/>
      <c r="AO30" s="9" t="s">
        <v>131</v>
      </c>
      <c r="AP30" s="9" t="s">
        <v>132</v>
      </c>
      <c r="AQ30" s="25">
        <v>3</v>
      </c>
      <c r="AR30" s="26">
        <v>3</v>
      </c>
      <c r="AS30" s="27">
        <f t="shared" si="5"/>
        <v>1</v>
      </c>
    </row>
    <row r="31" spans="1:45" ht="159" customHeight="1" x14ac:dyDescent="0.3">
      <c r="A31" s="78"/>
      <c r="B31" s="79"/>
      <c r="C31" s="32" t="s">
        <v>89</v>
      </c>
      <c r="D31" s="54" t="s">
        <v>100</v>
      </c>
      <c r="E31" s="55"/>
      <c r="F31" s="54" t="s">
        <v>157</v>
      </c>
      <c r="G31" s="55"/>
      <c r="H31" s="35" t="s">
        <v>118</v>
      </c>
      <c r="I31" s="9" t="s">
        <v>43</v>
      </c>
      <c r="J31" s="18" t="s">
        <v>48</v>
      </c>
      <c r="K31" s="18" t="s">
        <v>52</v>
      </c>
      <c r="L31" s="10" t="s">
        <v>47</v>
      </c>
      <c r="M31" s="10" t="s">
        <v>44</v>
      </c>
      <c r="N31" s="11" t="s">
        <v>45</v>
      </c>
      <c r="O31" s="10">
        <f>Q31+T31+W31+Z31+AC31+AF31</f>
        <v>6</v>
      </c>
      <c r="P31" s="10" t="s">
        <v>46</v>
      </c>
      <c r="Q31" s="10">
        <v>1</v>
      </c>
      <c r="R31" s="10">
        <v>0</v>
      </c>
      <c r="S31" s="21">
        <f t="shared" si="6"/>
        <v>0</v>
      </c>
      <c r="T31" s="10">
        <v>1</v>
      </c>
      <c r="U31" s="10">
        <v>0</v>
      </c>
      <c r="V31" s="21">
        <f>U31/T31</f>
        <v>0</v>
      </c>
      <c r="W31" s="10">
        <v>1</v>
      </c>
      <c r="X31" s="10">
        <v>0</v>
      </c>
      <c r="Y31" s="21">
        <f t="shared" ref="Y31" si="8">X31/W31</f>
        <v>0</v>
      </c>
      <c r="Z31" s="10">
        <v>1</v>
      </c>
      <c r="AA31" s="10">
        <v>0</v>
      </c>
      <c r="AB31" s="21">
        <f t="shared" ref="AB31" si="9">AA31/Z31</f>
        <v>0</v>
      </c>
      <c r="AC31" s="10">
        <v>1</v>
      </c>
      <c r="AD31" s="10">
        <v>0</v>
      </c>
      <c r="AE31" s="21">
        <f t="shared" ref="AE31" si="10">AD31/AC31</f>
        <v>0</v>
      </c>
      <c r="AF31" s="10">
        <v>1</v>
      </c>
      <c r="AG31" s="10">
        <v>0</v>
      </c>
      <c r="AH31" s="21">
        <f t="shared" ref="AH31" si="11">AG31/AF31</f>
        <v>0</v>
      </c>
      <c r="AI31" s="13">
        <f t="shared" si="7"/>
        <v>3</v>
      </c>
      <c r="AJ31" s="13">
        <f t="shared" si="4"/>
        <v>0</v>
      </c>
      <c r="AK31" s="14">
        <f t="shared" si="1"/>
        <v>0</v>
      </c>
      <c r="AL31" s="10"/>
      <c r="AM31" s="10"/>
      <c r="AN31" s="10"/>
      <c r="AO31" s="9" t="s">
        <v>133</v>
      </c>
      <c r="AP31" s="9" t="s">
        <v>134</v>
      </c>
      <c r="AQ31" s="25">
        <v>24</v>
      </c>
      <c r="AR31" s="26">
        <v>24</v>
      </c>
      <c r="AS31" s="27">
        <f t="shared" si="5"/>
        <v>1</v>
      </c>
    </row>
    <row r="32" spans="1:45" ht="148.94999999999999" customHeight="1" x14ac:dyDescent="0.3">
      <c r="A32" s="78"/>
      <c r="B32" s="79"/>
      <c r="C32" s="33" t="s">
        <v>64</v>
      </c>
      <c r="D32" s="58" t="s">
        <v>66</v>
      </c>
      <c r="E32" s="59"/>
      <c r="F32" s="58" t="s">
        <v>67</v>
      </c>
      <c r="G32" s="59"/>
      <c r="H32" s="20" t="s">
        <v>71</v>
      </c>
      <c r="I32" s="9" t="s">
        <v>43</v>
      </c>
      <c r="J32" s="18" t="s">
        <v>48</v>
      </c>
      <c r="K32" s="18" t="s">
        <v>52</v>
      </c>
      <c r="L32" s="10" t="s">
        <v>47</v>
      </c>
      <c r="M32" s="10" t="s">
        <v>44</v>
      </c>
      <c r="N32" s="11" t="s">
        <v>45</v>
      </c>
      <c r="O32" s="37">
        <v>3</v>
      </c>
      <c r="P32" s="37" t="s">
        <v>46</v>
      </c>
      <c r="Q32" s="10">
        <v>1</v>
      </c>
      <c r="R32" s="10">
        <v>1</v>
      </c>
      <c r="S32" s="21">
        <f t="shared" ref="S32:S34" si="12">R32/Q32</f>
        <v>1</v>
      </c>
      <c r="T32" s="10"/>
      <c r="U32" s="10"/>
      <c r="V32" s="10"/>
      <c r="W32" s="10">
        <v>1</v>
      </c>
      <c r="X32" s="10">
        <v>1</v>
      </c>
      <c r="Y32" s="21">
        <f t="shared" ref="Y32:Y34" si="13">X32/W32</f>
        <v>1</v>
      </c>
      <c r="Z32" s="10"/>
      <c r="AA32" s="10"/>
      <c r="AB32" s="10"/>
      <c r="AC32" s="10">
        <v>1</v>
      </c>
      <c r="AD32" s="10">
        <v>1</v>
      </c>
      <c r="AE32" s="21">
        <f t="shared" ref="AE32:AE34" si="14">AD32/AC32</f>
        <v>1</v>
      </c>
      <c r="AF32" s="10"/>
      <c r="AG32" s="10"/>
      <c r="AH32" s="10"/>
      <c r="AI32" s="13">
        <f>Q32+W32</f>
        <v>2</v>
      </c>
      <c r="AJ32" s="13">
        <f t="shared" si="4"/>
        <v>2</v>
      </c>
      <c r="AK32" s="14">
        <f t="shared" si="1"/>
        <v>1</v>
      </c>
      <c r="AL32" s="10"/>
      <c r="AM32" s="38"/>
      <c r="AN32" s="38"/>
      <c r="AO32" s="9" t="s">
        <v>68</v>
      </c>
      <c r="AP32" s="9" t="s">
        <v>69</v>
      </c>
      <c r="AQ32" s="25">
        <v>3</v>
      </c>
      <c r="AR32" s="26">
        <v>3</v>
      </c>
      <c r="AS32" s="27">
        <f t="shared" si="5"/>
        <v>1</v>
      </c>
    </row>
    <row r="33" spans="1:45" ht="148.94999999999999" customHeight="1" x14ac:dyDescent="0.3">
      <c r="A33" s="80"/>
      <c r="B33" s="81"/>
      <c r="C33" s="33" t="s">
        <v>65</v>
      </c>
      <c r="D33" s="58" t="s">
        <v>70</v>
      </c>
      <c r="E33" s="59"/>
      <c r="F33" s="58" t="s">
        <v>67</v>
      </c>
      <c r="G33" s="59"/>
      <c r="H33" s="20" t="s">
        <v>119</v>
      </c>
      <c r="I33" s="9" t="s">
        <v>43</v>
      </c>
      <c r="J33" s="18" t="s">
        <v>48</v>
      </c>
      <c r="K33" s="18" t="s">
        <v>52</v>
      </c>
      <c r="L33" s="10" t="s">
        <v>47</v>
      </c>
      <c r="M33" s="10" t="s">
        <v>44</v>
      </c>
      <c r="N33" s="11" t="s">
        <v>45</v>
      </c>
      <c r="O33" s="37"/>
      <c r="P33" s="37"/>
      <c r="Q33" s="10"/>
      <c r="R33" s="10"/>
      <c r="S33" s="21"/>
      <c r="T33" s="10"/>
      <c r="U33" s="10"/>
      <c r="V33" s="10"/>
      <c r="W33" s="10"/>
      <c r="X33" s="10"/>
      <c r="Y33" s="21"/>
      <c r="Z33" s="10"/>
      <c r="AA33" s="10"/>
      <c r="AB33" s="10"/>
      <c r="AC33" s="10"/>
      <c r="AD33" s="10"/>
      <c r="AE33" s="21"/>
      <c r="AF33" s="10"/>
      <c r="AG33" s="10"/>
      <c r="AH33" s="10"/>
      <c r="AI33" s="13"/>
      <c r="AJ33" s="13"/>
      <c r="AK33" s="14"/>
      <c r="AL33" s="10"/>
      <c r="AM33" s="38"/>
      <c r="AN33" s="38"/>
      <c r="AO33" s="9" t="s">
        <v>68</v>
      </c>
      <c r="AP33" s="9" t="s">
        <v>69</v>
      </c>
      <c r="AQ33" s="25">
        <v>3</v>
      </c>
      <c r="AR33" s="26">
        <v>3</v>
      </c>
      <c r="AS33" s="27">
        <f t="shared" si="5"/>
        <v>1</v>
      </c>
    </row>
    <row r="34" spans="1:45" ht="229.2" customHeight="1" thickBot="1" x14ac:dyDescent="0.35">
      <c r="A34" s="82"/>
      <c r="B34" s="83"/>
      <c r="C34" s="34" t="s">
        <v>90</v>
      </c>
      <c r="D34" s="63" t="s">
        <v>101</v>
      </c>
      <c r="E34" s="64"/>
      <c r="F34" s="63" t="s">
        <v>120</v>
      </c>
      <c r="G34" s="64"/>
      <c r="H34" s="39" t="s">
        <v>121</v>
      </c>
      <c r="I34" s="39" t="s">
        <v>124</v>
      </c>
      <c r="J34" s="40" t="s">
        <v>48</v>
      </c>
      <c r="K34" s="41" t="s">
        <v>52</v>
      </c>
      <c r="L34" s="41" t="s">
        <v>47</v>
      </c>
      <c r="M34" s="41" t="s">
        <v>44</v>
      </c>
      <c r="N34" s="42" t="s">
        <v>45</v>
      </c>
      <c r="O34" s="43">
        <v>3</v>
      </c>
      <c r="P34" s="43" t="s">
        <v>46</v>
      </c>
      <c r="Q34" s="41">
        <v>1</v>
      </c>
      <c r="R34" s="41">
        <v>1</v>
      </c>
      <c r="S34" s="44">
        <f t="shared" si="12"/>
        <v>1</v>
      </c>
      <c r="T34" s="41"/>
      <c r="U34" s="41"/>
      <c r="V34" s="41"/>
      <c r="W34" s="41">
        <v>1</v>
      </c>
      <c r="X34" s="41">
        <v>1</v>
      </c>
      <c r="Y34" s="44">
        <f t="shared" si="13"/>
        <v>1</v>
      </c>
      <c r="Z34" s="41"/>
      <c r="AA34" s="41"/>
      <c r="AB34" s="41"/>
      <c r="AC34" s="41">
        <v>1</v>
      </c>
      <c r="AD34" s="41">
        <v>1</v>
      </c>
      <c r="AE34" s="44">
        <f t="shared" si="14"/>
        <v>1</v>
      </c>
      <c r="AF34" s="41"/>
      <c r="AG34" s="41"/>
      <c r="AH34" s="41"/>
      <c r="AI34" s="45">
        <f>Q34+W34</f>
        <v>2</v>
      </c>
      <c r="AJ34" s="45">
        <f t="shared" si="4"/>
        <v>2</v>
      </c>
      <c r="AK34" s="46">
        <f t="shared" si="1"/>
        <v>1</v>
      </c>
      <c r="AL34" s="41"/>
      <c r="AM34" s="47"/>
      <c r="AN34" s="47"/>
      <c r="AO34" s="39" t="s">
        <v>135</v>
      </c>
      <c r="AP34" s="39" t="s">
        <v>154</v>
      </c>
      <c r="AQ34" s="28">
        <v>3</v>
      </c>
      <c r="AR34" s="29">
        <v>3</v>
      </c>
      <c r="AS34" s="30">
        <f t="shared" si="5"/>
        <v>1</v>
      </c>
    </row>
    <row r="35" spans="1:45" ht="15" customHeight="1" x14ac:dyDescent="0.3">
      <c r="A35" s="65"/>
      <c r="B35" s="65"/>
      <c r="C35" s="2"/>
      <c r="D35" s="66"/>
      <c r="E35" s="66"/>
      <c r="F35" s="66"/>
      <c r="G35" s="66"/>
      <c r="H35" s="22"/>
      <c r="I35" s="3"/>
      <c r="J35" s="2"/>
      <c r="K35" s="2"/>
      <c r="L35" s="2"/>
      <c r="M35" s="2"/>
      <c r="N35" s="2"/>
      <c r="O35" s="2"/>
      <c r="P35" s="2"/>
      <c r="AO35" s="2"/>
      <c r="AP35" s="2"/>
    </row>
    <row r="36" spans="1:45" ht="15" customHeight="1" x14ac:dyDescent="0.3">
      <c r="A36" s="62"/>
      <c r="B36" s="62"/>
      <c r="C36" s="4"/>
      <c r="D36" s="62"/>
      <c r="E36" s="62"/>
      <c r="F36" s="4"/>
      <c r="G36" s="4"/>
      <c r="H36" s="23"/>
      <c r="I36" s="4"/>
      <c r="J36" s="4"/>
      <c r="K36" s="4"/>
      <c r="L36" s="4"/>
      <c r="M36" s="4"/>
      <c r="N36" s="4"/>
      <c r="O36" s="4"/>
      <c r="P36" s="4"/>
      <c r="AO36" s="4"/>
      <c r="AP36" s="4"/>
    </row>
    <row r="37" spans="1:45" ht="15" customHeight="1" x14ac:dyDescent="0.3">
      <c r="A37" s="4"/>
      <c r="B37" s="4"/>
      <c r="C37" s="4"/>
      <c r="D37" s="4"/>
      <c r="E37" s="4"/>
      <c r="F37" s="4"/>
      <c r="G37" s="4"/>
      <c r="H37" s="23"/>
      <c r="I37" s="4"/>
      <c r="J37" s="4"/>
      <c r="K37" s="4"/>
      <c r="L37" s="4"/>
      <c r="M37" s="4"/>
      <c r="N37" s="4"/>
      <c r="O37" s="4"/>
      <c r="P37" s="4"/>
      <c r="AO37" s="4"/>
      <c r="AP37" s="4"/>
    </row>
    <row r="38" spans="1:45" ht="15" customHeight="1" x14ac:dyDescent="0.3">
      <c r="A38" s="4"/>
      <c r="B38" s="4"/>
      <c r="C38" s="4"/>
      <c r="D38" s="4"/>
      <c r="E38" s="4"/>
      <c r="F38" s="4"/>
      <c r="G38" s="4"/>
      <c r="H38" s="23"/>
      <c r="I38" s="4"/>
      <c r="J38" s="4"/>
      <c r="K38" s="4"/>
      <c r="L38" s="4"/>
      <c r="M38" s="4"/>
      <c r="N38" s="4"/>
      <c r="O38" s="4"/>
      <c r="P38" s="4"/>
      <c r="AO38" s="4"/>
      <c r="AP38" s="4"/>
    </row>
    <row r="39" spans="1:45" ht="15" customHeight="1" x14ac:dyDescent="0.3">
      <c r="A39" s="4"/>
      <c r="B39" s="4"/>
      <c r="C39" s="4"/>
      <c r="D39" s="4"/>
      <c r="E39" s="4"/>
      <c r="F39" s="4"/>
      <c r="G39" s="4"/>
      <c r="H39" s="23"/>
      <c r="I39" s="4"/>
      <c r="J39" s="4"/>
      <c r="K39" s="4"/>
      <c r="L39" s="4"/>
      <c r="M39" s="4"/>
      <c r="N39" s="4"/>
      <c r="O39" s="4"/>
      <c r="P39" s="4"/>
      <c r="AO39" s="4"/>
      <c r="AP39" s="4"/>
    </row>
    <row r="40" spans="1:45" ht="15" customHeight="1" x14ac:dyDescent="0.3">
      <c r="A40" s="4"/>
      <c r="B40" s="4"/>
      <c r="C40" s="4"/>
      <c r="D40" s="4"/>
      <c r="E40" s="4"/>
      <c r="F40" s="4"/>
      <c r="G40" s="4"/>
      <c r="H40" s="23"/>
      <c r="I40" s="4"/>
      <c r="J40" s="4"/>
      <c r="K40" s="4"/>
      <c r="L40" s="4"/>
      <c r="M40" s="4"/>
      <c r="N40" s="4"/>
      <c r="O40" s="4"/>
      <c r="P40" s="4"/>
      <c r="AO40" s="4"/>
      <c r="AP40" s="4"/>
    </row>
    <row r="41" spans="1:45" ht="15" customHeight="1" x14ac:dyDescent="0.3">
      <c r="A41" s="4"/>
      <c r="B41" s="4"/>
      <c r="C41" s="4"/>
      <c r="D41" s="4"/>
      <c r="E41" s="4"/>
      <c r="F41" s="4"/>
      <c r="G41" s="4"/>
      <c r="H41" s="23"/>
      <c r="I41" s="4"/>
      <c r="J41" s="4"/>
      <c r="K41" s="4"/>
      <c r="L41" s="4"/>
      <c r="M41" s="4"/>
      <c r="N41" s="4"/>
      <c r="O41" s="4"/>
      <c r="P41" s="4"/>
      <c r="AE41" s="5"/>
      <c r="AO41" s="4"/>
      <c r="AP41" s="4"/>
    </row>
    <row r="42" spans="1:45" x14ac:dyDescent="0.3">
      <c r="A42" s="4"/>
      <c r="B42" s="4"/>
      <c r="C42" s="4"/>
      <c r="D42" s="4"/>
      <c r="E42" s="4"/>
      <c r="F42" s="4"/>
      <c r="G42" s="4"/>
      <c r="H42" s="23"/>
      <c r="I42" s="4"/>
      <c r="J42" s="4"/>
      <c r="K42" s="4"/>
      <c r="L42" s="4"/>
      <c r="M42" s="4"/>
      <c r="N42" s="4"/>
      <c r="O42" s="4"/>
      <c r="P42" s="4"/>
      <c r="AO42" s="4"/>
      <c r="AP42" s="4"/>
    </row>
    <row r="43" spans="1:45" x14ac:dyDescent="0.3">
      <c r="A43" s="4"/>
      <c r="B43" s="4"/>
      <c r="C43" s="4"/>
      <c r="D43" s="4"/>
      <c r="E43" s="4"/>
      <c r="F43" s="4"/>
      <c r="G43" s="4"/>
      <c r="H43" s="23"/>
      <c r="I43" s="4"/>
      <c r="J43" s="4"/>
      <c r="K43" s="4"/>
      <c r="L43" s="4"/>
      <c r="M43" s="4"/>
      <c r="N43" s="4"/>
      <c r="O43" s="4"/>
      <c r="P43" s="4"/>
      <c r="AO43" s="4"/>
      <c r="AP43" s="4"/>
    </row>
    <row r="44" spans="1:45" x14ac:dyDescent="0.3">
      <c r="A44" s="6"/>
      <c r="B44" s="6"/>
      <c r="C44" s="6"/>
      <c r="D44" s="6"/>
      <c r="E44" s="6"/>
      <c r="F44" s="6"/>
      <c r="G44" s="6"/>
      <c r="H44" s="24"/>
      <c r="I44" s="6"/>
      <c r="J44" s="6"/>
      <c r="K44" s="6"/>
      <c r="L44" s="6"/>
      <c r="M44" s="6"/>
      <c r="N44" s="6"/>
      <c r="O44" s="6"/>
      <c r="P44" s="6"/>
      <c r="AO44" s="6"/>
      <c r="AP44" s="6"/>
    </row>
    <row r="45" spans="1:45" x14ac:dyDescent="0.3">
      <c r="A45" s="6"/>
      <c r="B45" s="6"/>
      <c r="C45" s="6"/>
      <c r="D45" s="6"/>
      <c r="E45" s="6"/>
      <c r="F45" s="6"/>
      <c r="G45" s="6"/>
      <c r="H45" s="24"/>
      <c r="I45" s="6"/>
      <c r="J45" s="6"/>
      <c r="K45" s="6"/>
      <c r="L45" s="6"/>
      <c r="M45" s="6"/>
      <c r="N45" s="6"/>
      <c r="O45" s="6"/>
      <c r="P45" s="6"/>
      <c r="AO45" s="6"/>
      <c r="AP45" s="6"/>
    </row>
  </sheetData>
  <mergeCells count="90">
    <mergeCell ref="A12:B12"/>
    <mergeCell ref="C12:AS12"/>
    <mergeCell ref="A2:B2"/>
    <mergeCell ref="A3:B3"/>
    <mergeCell ref="A4:B4"/>
    <mergeCell ref="A9:B9"/>
    <mergeCell ref="A1:AS1"/>
    <mergeCell ref="C2:AS2"/>
    <mergeCell ref="C3:AS3"/>
    <mergeCell ref="C4:AS4"/>
    <mergeCell ref="A15:B34"/>
    <mergeCell ref="A11:B11"/>
    <mergeCell ref="A13:B13"/>
    <mergeCell ref="A5:B5"/>
    <mergeCell ref="A7:B7"/>
    <mergeCell ref="A8:B8"/>
    <mergeCell ref="A10:AS10"/>
    <mergeCell ref="C9:AS9"/>
    <mergeCell ref="C8:AS8"/>
    <mergeCell ref="C7:AS7"/>
    <mergeCell ref="A6:AS6"/>
    <mergeCell ref="C5:AS5"/>
    <mergeCell ref="A14:P14"/>
    <mergeCell ref="C15:C16"/>
    <mergeCell ref="D15:E16"/>
    <mergeCell ref="F15:G16"/>
    <mergeCell ref="AP15:AP16"/>
    <mergeCell ref="Z15:AB15"/>
    <mergeCell ref="AC15:AE15"/>
    <mergeCell ref="AF15:AH15"/>
    <mergeCell ref="AI15:AK15"/>
    <mergeCell ref="AL15:AN15"/>
    <mergeCell ref="AO15:AO16"/>
    <mergeCell ref="W15:Y15"/>
    <mergeCell ref="I15:I16"/>
    <mergeCell ref="J15:J16"/>
    <mergeCell ref="K15:K16"/>
    <mergeCell ref="L15:L16"/>
    <mergeCell ref="D23:E23"/>
    <mergeCell ref="F23:G23"/>
    <mergeCell ref="D22:E22"/>
    <mergeCell ref="F22:G22"/>
    <mergeCell ref="C11:AS11"/>
    <mergeCell ref="A36:B36"/>
    <mergeCell ref="D36:E36"/>
    <mergeCell ref="D32:E32"/>
    <mergeCell ref="F32:G32"/>
    <mergeCell ref="D34:E34"/>
    <mergeCell ref="F34:G34"/>
    <mergeCell ref="A35:B35"/>
    <mergeCell ref="D35:E35"/>
    <mergeCell ref="F35:G35"/>
    <mergeCell ref="D17:E17"/>
    <mergeCell ref="F17:G17"/>
    <mergeCell ref="D18:E18"/>
    <mergeCell ref="D27:E27"/>
    <mergeCell ref="F31:G31"/>
    <mergeCell ref="D29:E29"/>
    <mergeCell ref="D33:E33"/>
    <mergeCell ref="F33:G33"/>
    <mergeCell ref="AR15:AR16"/>
    <mergeCell ref="D25:E25"/>
    <mergeCell ref="F25:G25"/>
    <mergeCell ref="F29:G29"/>
    <mergeCell ref="D30:E30"/>
    <mergeCell ref="F30:G30"/>
    <mergeCell ref="D31:E31"/>
    <mergeCell ref="D24:E24"/>
    <mergeCell ref="F24:G24"/>
    <mergeCell ref="Q15:S15"/>
    <mergeCell ref="T15:V15"/>
    <mergeCell ref="M15:M16"/>
    <mergeCell ref="N15:N16"/>
    <mergeCell ref="O15:P15"/>
    <mergeCell ref="AS15:AS16"/>
    <mergeCell ref="C13:AS13"/>
    <mergeCell ref="F28:G28"/>
    <mergeCell ref="AQ15:AQ16"/>
    <mergeCell ref="F18:G18"/>
    <mergeCell ref="D19:E19"/>
    <mergeCell ref="F19:G19"/>
    <mergeCell ref="D20:E20"/>
    <mergeCell ref="F20:G20"/>
    <mergeCell ref="D26:E26"/>
    <mergeCell ref="F26:G26"/>
    <mergeCell ref="F21:G21"/>
    <mergeCell ref="D21:E21"/>
    <mergeCell ref="F27:G27"/>
    <mergeCell ref="D28:E28"/>
    <mergeCell ref="H15:H16"/>
  </mergeCells>
  <pageMargins left="0.13750000000000001" right="8.2278481012658222E-2" top="1.6838235294117647" bottom="0.86614173228346458" header="0.31496062992125984" footer="0.43307086614173229"/>
  <pageSetup scale="60" orientation="landscape" r:id="rId1"/>
  <headerFooter scaleWithDoc="0">
    <oddHeader>&amp;C&amp;G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GARNET MARIN</dc:creator>
  <cp:lastModifiedBy>LUPITA</cp:lastModifiedBy>
  <cp:lastPrinted>2022-04-25T14:59:14Z</cp:lastPrinted>
  <dcterms:created xsi:type="dcterms:W3CDTF">2019-08-26T06:40:45Z</dcterms:created>
  <dcterms:modified xsi:type="dcterms:W3CDTF">2022-04-25T15:01:49Z</dcterms:modified>
</cp:coreProperties>
</file>